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66" yWindow="65401" windowWidth="10335" windowHeight="11760" tabRatio="525" activeTab="0"/>
  </bookViews>
  <sheets>
    <sheet name="8848 мужская коллекция" sheetId="1" r:id="rId1"/>
    <sheet name="8848 женская коллекция" sheetId="2" r:id="rId2"/>
    <sheet name="8848 детская коллекция" sheetId="3" r:id="rId3"/>
    <sheet name="8848 аксессуары" sheetId="4" r:id="rId4"/>
    <sheet name="ЗАКАЗ ИТОГО" sheetId="5" r:id="rId5"/>
  </sheets>
  <definedNames/>
  <calcPr fullCalcOnLoad="1" refMode="R1C1"/>
</workbook>
</file>

<file path=xl/sharedStrings.xml><?xml version="1.0" encoding="utf-8"?>
<sst xmlns="http://schemas.openxmlformats.org/spreadsheetml/2006/main" count="1124" uniqueCount="179">
  <si>
    <t>S-XXL</t>
  </si>
  <si>
    <t>S-XXXL</t>
  </si>
  <si>
    <t>Gansu Jacket</t>
  </si>
  <si>
    <t>Transform Jacket</t>
  </si>
  <si>
    <t>34-46</t>
  </si>
  <si>
    <t>34-44</t>
  </si>
  <si>
    <t>120-170</t>
  </si>
  <si>
    <t>one size</t>
  </si>
  <si>
    <t>Softshell Mitten</t>
  </si>
  <si>
    <t>www.gssport.ru</t>
  </si>
  <si>
    <t>www.8848altidute.com</t>
  </si>
  <si>
    <t>www.8848-altitude.ru</t>
  </si>
  <si>
    <t>дилер</t>
  </si>
  <si>
    <t>телефон/ email</t>
  </si>
  <si>
    <t>Deadline по заказу:</t>
  </si>
  <si>
    <t>Условия оплаты: 25 % (при размещении заказа) 75 % -  перед отгрузкой товара со склада в г. Москва. Оплата по курсу ЦБ + 3% конвертация</t>
  </si>
  <si>
    <t>Модель:</t>
  </si>
  <si>
    <t>Артикул:</t>
  </si>
  <si>
    <t>Размеры:</t>
  </si>
  <si>
    <t>Цвет:</t>
  </si>
  <si>
    <t>Цена опт ЕВРО (коэффиц торг. наценки 2)</t>
  </si>
  <si>
    <t>РРЦ ЕВРО:</t>
  </si>
  <si>
    <t>Размерная линейка</t>
  </si>
  <si>
    <t>Заказ кол-во</t>
  </si>
  <si>
    <t>Сумма заказа в Евро</t>
  </si>
  <si>
    <t>s</t>
  </si>
  <si>
    <t>m</t>
  </si>
  <si>
    <t>l</t>
  </si>
  <si>
    <t>xl</t>
  </si>
  <si>
    <t>xxl</t>
  </si>
  <si>
    <t>xxxl</t>
  </si>
  <si>
    <t>Мужская горнолыжная коллекция</t>
  </si>
  <si>
    <t>Adali W Jacket</t>
  </si>
  <si>
    <t>Poppy W Pant</t>
  </si>
  <si>
    <t>Ewe W Pant</t>
  </si>
  <si>
    <t>Pow W Jacket</t>
  </si>
  <si>
    <t>Chute W Pant</t>
  </si>
  <si>
    <t>Allan W Sweat</t>
  </si>
  <si>
    <t>Lara W Liner</t>
  </si>
  <si>
    <t>Joline W Jacket</t>
  </si>
  <si>
    <t>Arabella W Coat</t>
  </si>
  <si>
    <t>Dub Sweat</t>
  </si>
  <si>
    <t>Hollow Micro</t>
  </si>
  <si>
    <t>Heavy Duty Hoodie</t>
  </si>
  <si>
    <t>Grace JR Pant</t>
  </si>
  <si>
    <t>Aragon JR Jacket</t>
  </si>
  <si>
    <t>Mason JR Jacket</t>
  </si>
  <si>
    <t>Ballard JR Micro</t>
  </si>
  <si>
    <t>Eward JR Parka</t>
  </si>
  <si>
    <t>Hayride Jacket</t>
  </si>
  <si>
    <t>Aston Jacket</t>
  </si>
  <si>
    <t>Long Drive Jacket</t>
  </si>
  <si>
    <t>Bavaria Jacket</t>
  </si>
  <si>
    <t>Fairbank Jacket</t>
  </si>
  <si>
    <t>Cerro Jacket</t>
  </si>
  <si>
    <t>Castor Jacket</t>
  </si>
  <si>
    <t>Rothorn Pant</t>
  </si>
  <si>
    <t>Wandeck Pant</t>
  </si>
  <si>
    <t>Vice Pant</t>
  </si>
  <si>
    <t>Crost Pant</t>
  </si>
  <si>
    <t>Creekside Pant</t>
  </si>
  <si>
    <t>Gems Primaloft Liner</t>
  </si>
  <si>
    <t xml:space="preserve">Sagarmatha Primloft </t>
  </si>
  <si>
    <t>Dino 1/2 zip</t>
  </si>
  <si>
    <t>Arden Wool Sweat</t>
  </si>
  <si>
    <t>Bathurst Sweat</t>
  </si>
  <si>
    <t>Tolga Hoodie</t>
  </si>
  <si>
    <t>Ritz Jacket</t>
  </si>
  <si>
    <t>Edzo Down Jacket</t>
  </si>
  <si>
    <t>Heat Grip Coat</t>
  </si>
  <si>
    <t>Padore Softshell Jacket</t>
  </si>
  <si>
    <t>Imperial Down Parka</t>
  </si>
  <si>
    <t>Сроки поставки: осень 2019 года.</t>
  </si>
  <si>
    <t>Blake W Jacket</t>
  </si>
  <si>
    <t>Birkin W Jacket</t>
  </si>
  <si>
    <t>Wivi W Jacket</t>
  </si>
  <si>
    <t>Cat W Ski Suit</t>
  </si>
  <si>
    <t>Andina W Primaloft Jacket</t>
  </si>
  <si>
    <t>Ebba W Jacket</t>
  </si>
  <si>
    <t>Mimmi W Pant</t>
  </si>
  <si>
    <t>Lesley W Pant</t>
  </si>
  <si>
    <t>Randy W Slim Pant</t>
  </si>
  <si>
    <t>Tumblr W Slim Pant</t>
  </si>
  <si>
    <t>Cruella W Pant</t>
  </si>
  <si>
    <t>Layla W Pant</t>
  </si>
  <si>
    <t>Theresia W Primaloft Liner</t>
  </si>
  <si>
    <t>Ellen W Sweat</t>
  </si>
  <si>
    <t>Inga W 1/2 zip</t>
  </si>
  <si>
    <t>Holo W Sweat</t>
  </si>
  <si>
    <t>Peach W Hoodie</t>
  </si>
  <si>
    <t>Biella W Coat</t>
  </si>
  <si>
    <t>Amiata W Parka</t>
  </si>
  <si>
    <t>Patricia W Parka</t>
  </si>
  <si>
    <t>Derica W Parka</t>
  </si>
  <si>
    <t>Heaven W Jacket</t>
  </si>
  <si>
    <t>Savannah W Jacket</t>
  </si>
  <si>
    <t>Etna W Down Jacket</t>
  </si>
  <si>
    <t>Adrienne JR Jacket</t>
  </si>
  <si>
    <t>Mini JR Jacket</t>
  </si>
  <si>
    <t>Florina JR Jacket</t>
  </si>
  <si>
    <t>Chella JR Pant</t>
  </si>
  <si>
    <t>Annbell JR Softshell Pant</t>
  </si>
  <si>
    <t>Sikor JR Jacket</t>
  </si>
  <si>
    <t>Kellet JR Jacket</t>
  </si>
  <si>
    <t>Harpy JR Jacket</t>
  </si>
  <si>
    <t>Kaman JR Jacket</t>
  </si>
  <si>
    <t>Pro Choice JR Pant</t>
  </si>
  <si>
    <t>Defender JR Pant</t>
  </si>
  <si>
    <t>Inca JR Pant</t>
  </si>
  <si>
    <t>Conroy JR Pant</t>
  </si>
  <si>
    <t>Liam JR Liner</t>
  </si>
  <si>
    <t>Payton JR Sweat</t>
  </si>
  <si>
    <t>Alexis JR Sweat</t>
  </si>
  <si>
    <t>Crane JR Hoodie</t>
  </si>
  <si>
    <t>Zane JR Jacket</t>
  </si>
  <si>
    <t>Harrison JR Softshell</t>
  </si>
  <si>
    <t>Velvet JR  Coat</t>
  </si>
  <si>
    <t>Vera JR Jacket</t>
  </si>
  <si>
    <t>Maltese JR Jacket</t>
  </si>
  <si>
    <t xml:space="preserve">Tricot Beanie </t>
  </si>
  <si>
    <t xml:space="preserve">Flow Beanie </t>
  </si>
  <si>
    <t xml:space="preserve">Cupcake Beanie </t>
  </si>
  <si>
    <t xml:space="preserve">Runde Beanie </t>
  </si>
  <si>
    <t xml:space="preserve">Signature Beanie </t>
  </si>
  <si>
    <t>Softshell Glove</t>
  </si>
  <si>
    <t>JR Softshell Glove</t>
  </si>
  <si>
    <t>S/6 M/7  L/8</t>
  </si>
  <si>
    <t>Vinson Wheel Bag</t>
  </si>
  <si>
    <t>Nevada Active Bag</t>
  </si>
  <si>
    <t xml:space="preserve">Meru Waist Bag </t>
  </si>
  <si>
    <t>Cristal W Jacket</t>
  </si>
  <si>
    <t>black</t>
  </si>
  <si>
    <t>navy</t>
  </si>
  <si>
    <t>turtle</t>
  </si>
  <si>
    <t>red</t>
  </si>
  <si>
    <t>lt grey</t>
  </si>
  <si>
    <t>deep dive</t>
  </si>
  <si>
    <t>lime</t>
  </si>
  <si>
    <t xml:space="preserve">Deadline по заказу: </t>
  </si>
  <si>
    <t>11 февраля 2019</t>
  </si>
  <si>
    <t>Коллекция Зима 2019/ 2020</t>
  </si>
  <si>
    <t>11.02.19</t>
  </si>
  <si>
    <t>bronze</t>
  </si>
  <si>
    <t>blue</t>
  </si>
  <si>
    <t>red clay</t>
  </si>
  <si>
    <t>amarone</t>
  </si>
  <si>
    <t>dk grey melange</t>
  </si>
  <si>
    <t>blanc</t>
  </si>
  <si>
    <t>caviar</t>
  </si>
  <si>
    <t>lt grey melange</t>
  </si>
  <si>
    <t>grey melange</t>
  </si>
  <si>
    <t>black melange</t>
  </si>
  <si>
    <t>charcoal</t>
  </si>
  <si>
    <t>goodwood green</t>
  </si>
  <si>
    <t>ИТОГО:</t>
  </si>
  <si>
    <t>Женская горнолыжная коллекция</t>
  </si>
  <si>
    <t>rose</t>
  </si>
  <si>
    <t>pearl blue</t>
  </si>
  <si>
    <t>indigo</t>
  </si>
  <si>
    <t>Детская горнолыжная коллекция</t>
  </si>
  <si>
    <t>АКСЕССУАРЫ</t>
  </si>
  <si>
    <t>ONE SIZE</t>
  </si>
  <si>
    <t>6-8</t>
  </si>
  <si>
    <t>8-10</t>
  </si>
  <si>
    <t>10-12</t>
  </si>
  <si>
    <t>12-14</t>
  </si>
  <si>
    <t>6 (S)</t>
  </si>
  <si>
    <t>7 (M)</t>
  </si>
  <si>
    <t>8 (L)</t>
  </si>
  <si>
    <t>6-8, 8-10,             10-12, 12-14</t>
  </si>
  <si>
    <t>ЗАКАЗ ИТОГО:</t>
  </si>
  <si>
    <t>ЕВРО</t>
  </si>
  <si>
    <t>11.02.20</t>
  </si>
  <si>
    <t>11.02.21</t>
  </si>
  <si>
    <t>МАЛЫШИ</t>
  </si>
  <si>
    <t>70-140</t>
  </si>
  <si>
    <t>Karel Min suit</t>
  </si>
  <si>
    <t>18.12.18</t>
  </si>
  <si>
    <t>14.01.19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</si>
</sst>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0.000"/>
    <numFmt numFmtId="181" formatCode="0.000%"/>
    <numFmt numFmtId="182" formatCode="0.0%"/>
    <numFmt numFmtId="183" formatCode="0.0"/>
    <numFmt numFmtId="184" formatCode="0.0000"/>
    <numFmt numFmtId="185" formatCode="[$-41D]dddd\ d\ mmmm\ yy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1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1" fontId="31" fillId="0" borderId="0" xfId="0" applyNumberFormat="1" applyFont="1" applyAlignment="1">
      <alignment horizontal="center"/>
    </xf>
    <xf numFmtId="1" fontId="30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49" fontId="50" fillId="33" borderId="0" xfId="0" applyNumberFormat="1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1" fontId="59" fillId="0" borderId="0" xfId="42" applyNumberFormat="1" applyFont="1" applyAlignment="1" applyProtection="1">
      <alignment/>
      <protection/>
    </xf>
    <xf numFmtId="1" fontId="32" fillId="0" borderId="0" xfId="42" applyNumberFormat="1" applyFont="1" applyAlignment="1" applyProtection="1">
      <alignment/>
      <protection/>
    </xf>
    <xf numFmtId="0" fontId="30" fillId="0" borderId="0" xfId="0" applyFont="1" applyAlignment="1">
      <alignment/>
    </xf>
    <xf numFmtId="0" fontId="30" fillId="34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49" fontId="30" fillId="34" borderId="10" xfId="0" applyNumberFormat="1" applyFont="1" applyFill="1" applyBorder="1" applyAlignment="1">
      <alignment horizontal="center"/>
    </xf>
    <xf numFmtId="1" fontId="30" fillId="34" borderId="10" xfId="0" applyNumberFormat="1" applyFont="1" applyFill="1" applyBorder="1" applyAlignment="1">
      <alignment/>
    </xf>
    <xf numFmtId="1" fontId="31" fillId="33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4" fontId="30" fillId="34" borderId="10" xfId="0" applyNumberFormat="1" applyFont="1" applyFill="1" applyBorder="1" applyAlignment="1">
      <alignment horizontal="center"/>
    </xf>
    <xf numFmtId="4" fontId="30" fillId="0" borderId="10" xfId="0" applyNumberFormat="1" applyFont="1" applyBorder="1" applyAlignment="1">
      <alignment/>
    </xf>
    <xf numFmtId="1" fontId="30" fillId="33" borderId="11" xfId="0" applyNumberFormat="1" applyFont="1" applyFill="1" applyBorder="1" applyAlignment="1">
      <alignment horizontal="center" wrapText="1"/>
    </xf>
    <xf numFmtId="3" fontId="30" fillId="33" borderId="10" xfId="0" applyNumberFormat="1" applyFont="1" applyFill="1" applyBorder="1" applyAlignment="1">
      <alignment horizontal="center"/>
    </xf>
    <xf numFmtId="49" fontId="30" fillId="33" borderId="11" xfId="0" applyNumberFormat="1" applyFont="1" applyFill="1" applyBorder="1" applyAlignment="1">
      <alignment horizontal="center"/>
    </xf>
    <xf numFmtId="4" fontId="30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86" fontId="7" fillId="36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60" fillId="0" borderId="10" xfId="0" applyNumberFormat="1" applyFont="1" applyBorder="1" applyAlignment="1">
      <alignment horizontal="center" vertical="center"/>
    </xf>
    <xf numFmtId="0" fontId="61" fillId="34" borderId="10" xfId="0" applyFont="1" applyFill="1" applyBorder="1" applyAlignment="1">
      <alignment horizontal="center"/>
    </xf>
    <xf numFmtId="4" fontId="31" fillId="33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31" fillId="8" borderId="13" xfId="0" applyFont="1" applyFill="1" applyBorder="1" applyAlignment="1">
      <alignment horizontal="center" vertical="center" wrapText="1"/>
    </xf>
    <xf numFmtId="49" fontId="34" fillId="33" borderId="10" xfId="0" applyNumberFormat="1" applyFont="1" applyFill="1" applyBorder="1" applyAlignment="1">
      <alignment horizontal="center" wrapText="1"/>
    </xf>
    <xf numFmtId="0" fontId="35" fillId="8" borderId="13" xfId="0" applyFont="1" applyFill="1" applyBorder="1" applyAlignment="1">
      <alignment horizontal="center" vertical="center" wrapText="1"/>
    </xf>
    <xf numFmtId="4" fontId="31" fillId="34" borderId="10" xfId="0" applyNumberFormat="1" applyFont="1" applyFill="1" applyBorder="1" applyAlignment="1">
      <alignment horizontal="center"/>
    </xf>
    <xf numFmtId="4" fontId="31" fillId="34" borderId="10" xfId="0" applyNumberFormat="1" applyFont="1" applyFill="1" applyBorder="1" applyAlignment="1">
      <alignment/>
    </xf>
    <xf numFmtId="4" fontId="30" fillId="34" borderId="10" xfId="0" applyNumberFormat="1" applyFont="1" applyFill="1" applyBorder="1" applyAlignment="1">
      <alignment/>
    </xf>
    <xf numFmtId="4" fontId="30" fillId="34" borderId="10" xfId="0" applyNumberFormat="1" applyFont="1" applyFill="1" applyBorder="1" applyAlignment="1">
      <alignment horizontal="right"/>
    </xf>
    <xf numFmtId="3" fontId="31" fillId="34" borderId="10" xfId="0" applyNumberFormat="1" applyFont="1" applyFill="1" applyBorder="1" applyAlignment="1">
      <alignment horizontal="center"/>
    </xf>
    <xf numFmtId="186" fontId="31" fillId="34" borderId="10" xfId="0" applyNumberFormat="1" applyFont="1" applyFill="1" applyBorder="1" applyAlignment="1">
      <alignment horizontal="center" wrapText="1"/>
    </xf>
    <xf numFmtId="183" fontId="30" fillId="33" borderId="10" xfId="0" applyNumberFormat="1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/>
    </xf>
    <xf numFmtId="186" fontId="8" fillId="36" borderId="10" xfId="0" applyNumberFormat="1" applyFont="1" applyFill="1" applyBorder="1" applyAlignment="1">
      <alignment horizontal="center" vertical="center"/>
    </xf>
    <xf numFmtId="183" fontId="31" fillId="33" borderId="10" xfId="0" applyNumberFormat="1" applyFont="1" applyFill="1" applyBorder="1" applyAlignment="1" quotePrefix="1">
      <alignment horizontal="center"/>
    </xf>
    <xf numFmtId="186" fontId="8" fillId="0" borderId="10" xfId="0" applyNumberFormat="1" applyFont="1" applyBorder="1" applyAlignment="1">
      <alignment horizontal="center" vertical="center"/>
    </xf>
    <xf numFmtId="49" fontId="36" fillId="3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86" fontId="62" fillId="0" borderId="10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86" fontId="9" fillId="0" borderId="10" xfId="0" applyNumberFormat="1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34" borderId="12" xfId="0" applyFont="1" applyFill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186" fontId="8" fillId="36" borderId="12" xfId="0" applyNumberFormat="1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82" fontId="30" fillId="34" borderId="12" xfId="0" applyNumberFormat="1" applyFont="1" applyFill="1" applyBorder="1" applyAlignment="1">
      <alignment horizontal="center"/>
    </xf>
    <xf numFmtId="1" fontId="31" fillId="34" borderId="12" xfId="0" applyNumberFormat="1" applyFont="1" applyFill="1" applyBorder="1" applyAlignment="1">
      <alignment horizontal="center" wrapText="1"/>
    </xf>
    <xf numFmtId="0" fontId="31" fillId="8" borderId="14" xfId="0" applyFont="1" applyFill="1" applyBorder="1" applyAlignment="1">
      <alignment horizontal="center" vertical="center" wrapText="1"/>
    </xf>
    <xf numFmtId="2" fontId="31" fillId="8" borderId="13" xfId="0" applyNumberFormat="1" applyFont="1" applyFill="1" applyBorder="1" applyAlignment="1">
      <alignment horizontal="center" vertical="center" wrapText="1"/>
    </xf>
    <xf numFmtId="0" fontId="31" fillId="8" borderId="15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4" fillId="0" borderId="0" xfId="42" applyNumberFormat="1" applyAlignment="1" applyProtection="1">
      <alignment/>
      <protection/>
    </xf>
    <xf numFmtId="2" fontId="30" fillId="34" borderId="12" xfId="0" applyNumberFormat="1" applyFont="1" applyFill="1" applyBorder="1" applyAlignment="1">
      <alignment horizontal="center"/>
    </xf>
    <xf numFmtId="3" fontId="30" fillId="0" borderId="12" xfId="0" applyNumberFormat="1" applyFont="1" applyBorder="1" applyAlignment="1">
      <alignment/>
    </xf>
    <xf numFmtId="49" fontId="28" fillId="34" borderId="12" xfId="0" applyNumberFormat="1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2" fontId="31" fillId="3" borderId="13" xfId="0" applyNumberFormat="1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3" fontId="31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0" borderId="16" xfId="0" applyFont="1" applyBorder="1" applyAlignment="1">
      <alignment/>
    </xf>
    <xf numFmtId="186" fontId="31" fillId="33" borderId="11" xfId="0" applyNumberFormat="1" applyFont="1" applyFill="1" applyBorder="1" applyAlignment="1">
      <alignment horizontal="center" wrapText="1"/>
    </xf>
    <xf numFmtId="186" fontId="30" fillId="33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 horizontal="center"/>
    </xf>
    <xf numFmtId="186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6" fontId="1" fillId="0" borderId="15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" fontId="3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63" fillId="36" borderId="10" xfId="0" applyFont="1" applyFill="1" applyBorder="1" applyAlignment="1">
      <alignment horizontal="center" vertical="top" wrapText="1"/>
    </xf>
    <xf numFmtId="0" fontId="64" fillId="36" borderId="10" xfId="0" applyFont="1" applyFill="1" applyBorder="1" applyAlignment="1">
      <alignment horizontal="center" vertical="top" wrapText="1"/>
    </xf>
    <xf numFmtId="0" fontId="38" fillId="11" borderId="24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/>
    </xf>
    <xf numFmtId="0" fontId="31" fillId="11" borderId="14" xfId="0" applyFont="1" applyFill="1" applyBorder="1" applyAlignment="1">
      <alignment horizontal="center" vertical="center" wrapText="1"/>
    </xf>
    <xf numFmtId="0" fontId="31" fillId="11" borderId="13" xfId="0" applyFont="1" applyFill="1" applyBorder="1" applyAlignment="1">
      <alignment horizontal="center" vertical="center" wrapText="1"/>
    </xf>
    <xf numFmtId="2" fontId="31" fillId="11" borderId="13" xfId="0" applyNumberFormat="1" applyFont="1" applyFill="1" applyBorder="1" applyAlignment="1">
      <alignment horizontal="center" vertical="center" wrapText="1"/>
    </xf>
    <xf numFmtId="0" fontId="38" fillId="11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186" fontId="31" fillId="33" borderId="10" xfId="0" applyNumberFormat="1" applyFont="1" applyFill="1" applyBorder="1" applyAlignment="1">
      <alignment horizontal="center" wrapText="1"/>
    </xf>
    <xf numFmtId="186" fontId="30" fillId="33" borderId="10" xfId="0" applyNumberFormat="1" applyFont="1" applyFill="1" applyBorder="1" applyAlignment="1">
      <alignment horizontal="center" wrapText="1"/>
    </xf>
    <xf numFmtId="49" fontId="34" fillId="33" borderId="11" xfId="0" applyNumberFormat="1" applyFont="1" applyFill="1" applyBorder="1" applyAlignment="1">
      <alignment horizontal="center" wrapText="1"/>
    </xf>
    <xf numFmtId="49" fontId="31" fillId="0" borderId="14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2" fontId="61" fillId="34" borderId="22" xfId="0" applyNumberFormat="1" applyFont="1" applyFill="1" applyBorder="1" applyAlignment="1">
      <alignment horizontal="center" wrapText="1"/>
    </xf>
    <xf numFmtId="0" fontId="65" fillId="34" borderId="10" xfId="0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1" fillId="10" borderId="14" xfId="0" applyFont="1" applyFill="1" applyBorder="1" applyAlignment="1">
      <alignment horizontal="center" vertical="center" wrapText="1"/>
    </xf>
    <xf numFmtId="0" fontId="31" fillId="10" borderId="13" xfId="0" applyFont="1" applyFill="1" applyBorder="1" applyAlignment="1">
      <alignment horizontal="center" vertical="center" wrapText="1"/>
    </xf>
    <xf numFmtId="0" fontId="35" fillId="10" borderId="13" xfId="0" applyFont="1" applyFill="1" applyBorder="1" applyAlignment="1">
      <alignment horizontal="center" vertical="center" wrapText="1"/>
    </xf>
    <xf numFmtId="2" fontId="31" fillId="10" borderId="13" xfId="0" applyNumberFormat="1" applyFont="1" applyFill="1" applyBorder="1" applyAlignment="1">
      <alignment horizontal="center" vertical="center" wrapText="1"/>
    </xf>
    <xf numFmtId="0" fontId="31" fillId="10" borderId="15" xfId="0" applyFont="1" applyFill="1" applyBorder="1" applyAlignment="1">
      <alignment horizontal="center" vertical="center" wrapText="1"/>
    </xf>
    <xf numFmtId="0" fontId="31" fillId="10" borderId="25" xfId="0" applyFont="1" applyFill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 wrapText="1"/>
    </xf>
    <xf numFmtId="0" fontId="31" fillId="10" borderId="26" xfId="0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2" fontId="65" fillId="34" borderId="10" xfId="0" applyNumberFormat="1" applyFont="1" applyFill="1" applyBorder="1" applyAlignment="1">
      <alignment horizontal="center" wrapText="1"/>
    </xf>
    <xf numFmtId="2" fontId="65" fillId="34" borderId="10" xfId="0" applyNumberFormat="1" applyFont="1" applyFill="1" applyBorder="1" applyAlignment="1">
      <alignment horizontal="center" vertical="center" wrapText="1"/>
    </xf>
    <xf numFmtId="17" fontId="65" fillId="34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186" fontId="0" fillId="0" borderId="22" xfId="0" applyNumberFormat="1" applyBorder="1" applyAlignment="1">
      <alignment horizontal="center"/>
    </xf>
    <xf numFmtId="3" fontId="38" fillId="0" borderId="13" xfId="0" applyNumberFormat="1" applyFont="1" applyBorder="1" applyAlignment="1">
      <alignment horizontal="center"/>
    </xf>
    <xf numFmtId="186" fontId="38" fillId="0" borderId="15" xfId="0" applyNumberFormat="1" applyFont="1" applyBorder="1" applyAlignment="1">
      <alignment horizontal="center"/>
    </xf>
    <xf numFmtId="4" fontId="30" fillId="34" borderId="0" xfId="0" applyNumberFormat="1" applyFont="1" applyFill="1" applyBorder="1" applyAlignment="1">
      <alignment horizontal="center"/>
    </xf>
    <xf numFmtId="1" fontId="30" fillId="34" borderId="0" xfId="0" applyNumberFormat="1" applyFont="1" applyFill="1" applyBorder="1" applyAlignment="1">
      <alignment horizontal="center"/>
    </xf>
    <xf numFmtId="4" fontId="30" fillId="33" borderId="0" xfId="0" applyNumberFormat="1" applyFont="1" applyFill="1" applyBorder="1" applyAlignment="1">
      <alignment horizontal="center" wrapText="1"/>
    </xf>
    <xf numFmtId="3" fontId="30" fillId="33" borderId="0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9" fontId="31" fillId="37" borderId="27" xfId="0" applyNumberFormat="1" applyFon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12" fillId="38" borderId="25" xfId="0" applyFont="1" applyFill="1" applyBorder="1" applyAlignment="1">
      <alignment horizontal="right"/>
    </xf>
    <xf numFmtId="4" fontId="12" fillId="38" borderId="26" xfId="0" applyNumberFormat="1" applyFont="1" applyFill="1" applyBorder="1" applyAlignment="1">
      <alignment horizontal="center"/>
    </xf>
    <xf numFmtId="0" fontId="12" fillId="38" borderId="15" xfId="0" applyFont="1" applyFill="1" applyBorder="1" applyAlignment="1">
      <alignment horizontal="right"/>
    </xf>
    <xf numFmtId="0" fontId="0" fillId="38" borderId="0" xfId="0" applyFill="1" applyAlignment="1">
      <alignment/>
    </xf>
    <xf numFmtId="0" fontId="31" fillId="11" borderId="29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86" fontId="8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86" fontId="7" fillId="33" borderId="10" xfId="0" applyNumberFormat="1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 vertical="center"/>
    </xf>
    <xf numFmtId="4" fontId="31" fillId="33" borderId="10" xfId="0" applyNumberFormat="1" applyFont="1" applyFill="1" applyBorder="1" applyAlignment="1">
      <alignment horizontal="center" vertical="center"/>
    </xf>
    <xf numFmtId="4" fontId="30" fillId="33" borderId="10" xfId="0" applyNumberFormat="1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" fillId="0" borderId="3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horizontal="center" vertical="center" wrapText="1"/>
    </xf>
    <xf numFmtId="3" fontId="30" fillId="33" borderId="10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/>
    </xf>
    <xf numFmtId="3" fontId="34" fillId="33" borderId="10" xfId="0" applyNumberFormat="1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3" borderId="11" xfId="0" applyNumberForma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1" fillId="33" borderId="12" xfId="0" applyFont="1" applyFill="1" applyBorder="1" applyAlignment="1">
      <alignment horizontal="center" vertical="center"/>
    </xf>
    <xf numFmtId="49" fontId="34" fillId="11" borderId="14" xfId="0" applyNumberFormat="1" applyFont="1" applyFill="1" applyBorder="1" applyAlignment="1">
      <alignment horizontal="center" wrapText="1"/>
    </xf>
    <xf numFmtId="0" fontId="0" fillId="11" borderId="15" xfId="0" applyFill="1" applyBorder="1" applyAlignment="1">
      <alignment/>
    </xf>
    <xf numFmtId="49" fontId="66" fillId="39" borderId="10" xfId="0" applyNumberFormat="1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186" fontId="8" fillId="39" borderId="10" xfId="0" applyNumberFormat="1" applyFont="1" applyFill="1" applyBorder="1" applyAlignment="1">
      <alignment horizontal="center" vertical="center"/>
    </xf>
    <xf numFmtId="183" fontId="31" fillId="39" borderId="10" xfId="0" applyNumberFormat="1" applyFont="1" applyFill="1" applyBorder="1" applyAlignment="1" quotePrefix="1">
      <alignment horizontal="center"/>
    </xf>
    <xf numFmtId="1" fontId="31" fillId="39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38" fillId="8" borderId="32" xfId="0" applyFont="1" applyFill="1" applyBorder="1" applyAlignment="1">
      <alignment horizontal="left" wrapText="1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31" fillId="8" borderId="13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31" fillId="8" borderId="10" xfId="0" applyFont="1" applyFill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50" fillId="33" borderId="0" xfId="0" applyFont="1" applyFill="1" applyAlignment="1">
      <alignment horizontal="left"/>
    </xf>
    <xf numFmtId="0" fontId="42" fillId="33" borderId="0" xfId="0" applyFont="1" applyFill="1" applyAlignment="1">
      <alignment horizontal="left"/>
    </xf>
    <xf numFmtId="0" fontId="30" fillId="0" borderId="0" xfId="0" applyFont="1" applyAlignment="1">
      <alignment/>
    </xf>
    <xf numFmtId="0" fontId="31" fillId="3" borderId="17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31" fillId="3" borderId="13" xfId="0" applyFont="1" applyFill="1" applyBorder="1" applyAlignment="1">
      <alignment horizontal="center" vertical="center" wrapText="1"/>
    </xf>
    <xf numFmtId="0" fontId="38" fillId="11" borderId="28" xfId="0" applyFont="1" applyFill="1" applyBorder="1" applyAlignment="1">
      <alignment horizontal="center" wrapText="1"/>
    </xf>
    <xf numFmtId="0" fontId="10" fillId="11" borderId="29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31" fillId="11" borderId="21" xfId="0" applyFont="1" applyFill="1" applyBorder="1" applyAlignment="1">
      <alignment horizontal="center" vertical="center" wrapText="1"/>
    </xf>
    <xf numFmtId="0" fontId="31" fillId="11" borderId="29" xfId="0" applyFont="1" applyFill="1" applyBorder="1" applyAlignment="1">
      <alignment horizontal="center" vertical="center" wrapText="1"/>
    </xf>
    <xf numFmtId="0" fontId="31" fillId="11" borderId="26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10" borderId="28" xfId="0" applyFont="1" applyFill="1" applyBorder="1" applyAlignment="1">
      <alignment horizontal="center" vertical="center" wrapText="1"/>
    </xf>
    <xf numFmtId="0" fontId="31" fillId="1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8" fillId="0" borderId="28" xfId="0" applyNumberFormat="1" applyFont="1" applyBorder="1" applyAlignment="1">
      <alignment horizontal="right"/>
    </xf>
    <xf numFmtId="4" fontId="38" fillId="0" borderId="29" xfId="0" applyNumberFormat="1" applyFont="1" applyBorder="1" applyAlignment="1">
      <alignment horizontal="right"/>
    </xf>
    <xf numFmtId="0" fontId="40" fillId="0" borderId="26" xfId="0" applyFont="1" applyBorder="1" applyAlignment="1">
      <alignment horizontal="right"/>
    </xf>
    <xf numFmtId="0" fontId="3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9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186" fontId="7" fillId="39" borderId="10" xfId="0" applyNumberFormat="1" applyFont="1" applyFill="1" applyBorder="1" applyAlignment="1">
      <alignment horizontal="center" vertical="center"/>
    </xf>
    <xf numFmtId="183" fontId="30" fillId="39" borderId="10" xfId="0" applyNumberFormat="1" applyFont="1" applyFill="1" applyBorder="1" applyAlignment="1" quotePrefix="1">
      <alignment horizontal="center"/>
    </xf>
    <xf numFmtId="1" fontId="30" fillId="39" borderId="11" xfId="0" applyNumberFormat="1" applyFont="1" applyFill="1" applyBorder="1" applyAlignment="1">
      <alignment horizontal="center" wrapText="1"/>
    </xf>
    <xf numFmtId="186" fontId="31" fillId="39" borderId="11" xfId="0" applyNumberFormat="1" applyFont="1" applyFill="1" applyBorder="1" applyAlignment="1">
      <alignment horizontal="center" wrapText="1"/>
    </xf>
    <xf numFmtId="3" fontId="31" fillId="39" borderId="10" xfId="0" applyNumberFormat="1" applyFont="1" applyFill="1" applyBorder="1" applyAlignment="1">
      <alignment horizontal="center"/>
    </xf>
    <xf numFmtId="186" fontId="30" fillId="39" borderId="11" xfId="0" applyNumberFormat="1" applyFont="1" applyFill="1" applyBorder="1" applyAlignment="1">
      <alignment horizontal="center" wrapText="1"/>
    </xf>
    <xf numFmtId="3" fontId="30" fillId="39" borderId="10" xfId="0" applyNumberFormat="1" applyFont="1" applyFill="1" applyBorder="1" applyAlignment="1">
      <alignment horizontal="center"/>
    </xf>
    <xf numFmtId="49" fontId="67" fillId="39" borderId="10" xfId="0" applyNumberFormat="1" applyFont="1" applyFill="1" applyBorder="1" applyAlignment="1">
      <alignment horizontal="center" wrapText="1"/>
    </xf>
    <xf numFmtId="0" fontId="31" fillId="39" borderId="10" xfId="0" applyFont="1" applyFill="1" applyBorder="1" applyAlignment="1">
      <alignment horizontal="center"/>
    </xf>
    <xf numFmtId="186" fontId="31" fillId="39" borderId="10" xfId="0" applyNumberFormat="1" applyFont="1" applyFill="1" applyBorder="1" applyAlignment="1">
      <alignment horizontal="center" wrapText="1"/>
    </xf>
    <xf numFmtId="3" fontId="1" fillId="39" borderId="10" xfId="0" applyNumberFormat="1" applyFont="1" applyFill="1" applyBorder="1" applyAlignment="1">
      <alignment horizontal="center"/>
    </xf>
    <xf numFmtId="0" fontId="30" fillId="39" borderId="10" xfId="0" applyFont="1" applyFill="1" applyBorder="1" applyAlignment="1">
      <alignment horizontal="center"/>
    </xf>
    <xf numFmtId="186" fontId="30" fillId="39" borderId="10" xfId="0" applyNumberFormat="1" applyFont="1" applyFill="1" applyBorder="1" applyAlignment="1">
      <alignment horizontal="center" wrapText="1"/>
    </xf>
    <xf numFmtId="3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0</xdr:rowOff>
    </xdr:from>
    <xdr:to>
      <xdr:col>8</xdr:col>
      <xdr:colOff>504825</xdr:colOff>
      <xdr:row>4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38100</xdr:rowOff>
    </xdr:from>
    <xdr:to>
      <xdr:col>12</xdr:col>
      <xdr:colOff>381000</xdr:colOff>
      <xdr:row>4</xdr:row>
      <xdr:rowOff>114300</xdr:rowOff>
    </xdr:to>
    <xdr:pic>
      <xdr:nvPicPr>
        <xdr:cNvPr id="2" name="Рисунок 2" descr="GS sportgroup_logo_посл_без те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38100"/>
          <a:ext cx="2419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0</xdr:rowOff>
    </xdr:from>
    <xdr:to>
      <xdr:col>15</xdr:col>
      <xdr:colOff>85725</xdr:colOff>
      <xdr:row>2</xdr:row>
      <xdr:rowOff>200025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87325" y="0"/>
          <a:ext cx="923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0</xdr:row>
      <xdr:rowOff>0</xdr:rowOff>
    </xdr:from>
    <xdr:to>
      <xdr:col>19</xdr:col>
      <xdr:colOff>295275</xdr:colOff>
      <xdr:row>2</xdr:row>
      <xdr:rowOff>161925</xdr:rowOff>
    </xdr:to>
    <xdr:pic>
      <xdr:nvPicPr>
        <xdr:cNvPr id="2" name="Рисунок 2" descr="GS sportgroup_logo_посл_без те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0"/>
          <a:ext cx="2247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76200</xdr:rowOff>
    </xdr:from>
    <xdr:to>
      <xdr:col>16</xdr:col>
      <xdr:colOff>638175</xdr:colOff>
      <xdr:row>3</xdr:row>
      <xdr:rowOff>57150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762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0</xdr:row>
      <xdr:rowOff>95250</xdr:rowOff>
    </xdr:from>
    <xdr:to>
      <xdr:col>20</xdr:col>
      <xdr:colOff>257175</xdr:colOff>
      <xdr:row>3</xdr:row>
      <xdr:rowOff>38100</xdr:rowOff>
    </xdr:to>
    <xdr:pic>
      <xdr:nvPicPr>
        <xdr:cNvPr id="2" name="Рисунок 3" descr="GS sportgroup_logo_посл_без те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0" y="95250"/>
          <a:ext cx="2247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0</xdr:row>
      <xdr:rowOff>38100</xdr:rowOff>
    </xdr:from>
    <xdr:to>
      <xdr:col>13</xdr:col>
      <xdr:colOff>1000125</xdr:colOff>
      <xdr:row>2</xdr:row>
      <xdr:rowOff>180975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419100</xdr:colOff>
      <xdr:row>0</xdr:row>
      <xdr:rowOff>0</xdr:rowOff>
    </xdr:from>
    <xdr:to>
      <xdr:col>17</xdr:col>
      <xdr:colOff>628650</xdr:colOff>
      <xdr:row>3</xdr:row>
      <xdr:rowOff>0</xdr:rowOff>
    </xdr:to>
    <xdr:pic>
      <xdr:nvPicPr>
        <xdr:cNvPr id="2" name="Рисунок 3" descr="GS sportgroup_logo_посл_без тен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0"/>
          <a:ext cx="2266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3</xdr:row>
      <xdr:rowOff>47625</xdr:rowOff>
    </xdr:from>
    <xdr:to>
      <xdr:col>7</xdr:col>
      <xdr:colOff>133350</xdr:colOff>
      <xdr:row>12</xdr:row>
      <xdr:rowOff>19050</xdr:rowOff>
    </xdr:to>
    <xdr:pic>
      <xdr:nvPicPr>
        <xdr:cNvPr id="1" name="Рисунок 1" descr="GS sportgroup_logo_посл_без тен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533400"/>
          <a:ext cx="3286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638175</xdr:colOff>
      <xdr:row>2</xdr:row>
      <xdr:rowOff>95250</xdr:rowOff>
    </xdr:from>
    <xdr:to>
      <xdr:col>13</xdr:col>
      <xdr:colOff>219075</xdr:colOff>
      <xdr:row>11</xdr:row>
      <xdr:rowOff>142875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419100"/>
          <a:ext cx="23241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sport.ru/" TargetMode="External" /><Relationship Id="rId2" Type="http://schemas.openxmlformats.org/officeDocument/2006/relationships/hyperlink" Target="http://www.8848altidute.com/" TargetMode="External" /><Relationship Id="rId3" Type="http://schemas.openxmlformats.org/officeDocument/2006/relationships/hyperlink" Target="http://www.8848-altitude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ssport.ru/" TargetMode="External" /><Relationship Id="rId2" Type="http://schemas.openxmlformats.org/officeDocument/2006/relationships/hyperlink" Target="http://www.8848altidute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ssport.ru/" TargetMode="External" /><Relationship Id="rId2" Type="http://schemas.openxmlformats.org/officeDocument/2006/relationships/hyperlink" Target="http://www.8848altidute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ssport.ru/" TargetMode="External" /><Relationship Id="rId2" Type="http://schemas.openxmlformats.org/officeDocument/2006/relationships/hyperlink" Target="http://www.8848altidute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="80" zoomScaleNormal="80" zoomScalePageLayoutView="0" workbookViewId="0" topLeftCell="A1">
      <pane xSplit="15" ySplit="7" topLeftCell="P8" activePane="bottomRight" state="frozen"/>
      <selection pane="topLeft" activeCell="A1" sqref="A1"/>
      <selection pane="topRight" activeCell="P1" sqref="P1"/>
      <selection pane="bottomLeft" activeCell="A9" sqref="A9"/>
      <selection pane="bottomRight" activeCell="A123" sqref="A123"/>
    </sheetView>
  </sheetViews>
  <sheetFormatPr defaultColWidth="9.00390625" defaultRowHeight="12.75"/>
  <cols>
    <col min="1" max="1" width="27.50390625" style="0" customWidth="1"/>
    <col min="3" max="3" width="10.875" style="0" customWidth="1"/>
    <col min="4" max="4" width="16.125" style="0" customWidth="1"/>
    <col min="5" max="5" width="21.50390625" style="0" customWidth="1"/>
    <col min="6" max="6" width="11.375" style="0" customWidth="1"/>
    <col min="7" max="7" width="11.875" style="0" customWidth="1"/>
    <col min="14" max="14" width="12.25390625" style="0" customWidth="1"/>
    <col min="15" max="15" width="13.00390625" style="0" customWidth="1"/>
  </cols>
  <sheetData>
    <row r="1" spans="1:13" ht="15.75">
      <c r="A1" s="80" t="s">
        <v>9</v>
      </c>
      <c r="B1" s="80" t="s">
        <v>10</v>
      </c>
      <c r="C1" s="3"/>
      <c r="D1" s="3"/>
      <c r="E1" s="80" t="s">
        <v>11</v>
      </c>
      <c r="F1" s="13"/>
      <c r="G1" s="13"/>
      <c r="H1" s="3"/>
      <c r="I1" s="3"/>
      <c r="J1" s="3"/>
      <c r="K1" s="3"/>
      <c r="L1" s="14"/>
      <c r="M1" s="14"/>
    </row>
    <row r="2" spans="1:13" ht="9.75" customHeight="1">
      <c r="A2" s="215" t="s">
        <v>12</v>
      </c>
      <c r="B2" s="215"/>
      <c r="C2" s="216"/>
      <c r="D2" s="216"/>
      <c r="E2" s="216"/>
      <c r="F2" s="216"/>
      <c r="G2" s="216"/>
      <c r="H2" s="4"/>
      <c r="I2" s="5"/>
      <c r="J2" s="5"/>
      <c r="K2" s="3"/>
      <c r="L2" s="14"/>
      <c r="M2" s="14"/>
    </row>
    <row r="3" spans="1:13" ht="5.25" customHeight="1">
      <c r="A3" s="215"/>
      <c r="B3" s="215"/>
      <c r="C3" s="216"/>
      <c r="D3" s="216"/>
      <c r="E3" s="216"/>
      <c r="F3" s="216"/>
      <c r="G3" s="216"/>
      <c r="H3" s="4"/>
      <c r="I3" s="5"/>
      <c r="J3" s="5"/>
      <c r="K3" s="3"/>
      <c r="L3" s="14"/>
      <c r="M3" s="14"/>
    </row>
    <row r="4" spans="1:13" ht="15.75">
      <c r="A4" s="217" t="s">
        <v>13</v>
      </c>
      <c r="B4" s="217"/>
      <c r="C4" s="216"/>
      <c r="D4" s="216"/>
      <c r="E4" s="216"/>
      <c r="F4" s="216"/>
      <c r="G4" s="216"/>
      <c r="H4" s="4"/>
      <c r="I4" s="6"/>
      <c r="J4" s="6"/>
      <c r="K4" s="6"/>
      <c r="L4" s="14"/>
      <c r="M4" s="14"/>
    </row>
    <row r="5" spans="1:15" ht="15.75">
      <c r="A5" s="7" t="s">
        <v>140</v>
      </c>
      <c r="B5" s="1"/>
      <c r="C5" s="8" t="s">
        <v>138</v>
      </c>
      <c r="D5" s="4"/>
      <c r="E5" s="218" t="s">
        <v>139</v>
      </c>
      <c r="F5" s="218"/>
      <c r="G5" s="218"/>
      <c r="H5" s="4"/>
      <c r="I5" s="6"/>
      <c r="J5" s="6"/>
      <c r="K5" s="6"/>
      <c r="L5" s="14"/>
      <c r="M5" s="14"/>
      <c r="N5" s="1"/>
      <c r="O5" s="1"/>
    </row>
    <row r="6" spans="1:15" ht="16.5" thickBot="1">
      <c r="A6" s="219" t="s">
        <v>15</v>
      </c>
      <c r="B6" s="220"/>
      <c r="C6" s="220"/>
      <c r="D6" s="220"/>
      <c r="E6" s="220"/>
      <c r="F6" s="220"/>
      <c r="G6" s="220"/>
      <c r="H6" s="220"/>
      <c r="I6" s="221"/>
      <c r="J6" s="221"/>
      <c r="K6" s="221"/>
      <c r="L6" s="9" t="s">
        <v>72</v>
      </c>
      <c r="M6" s="14"/>
      <c r="N6" s="1"/>
      <c r="O6" s="1"/>
    </row>
    <row r="7" spans="1:15" ht="33" customHeight="1" thickBot="1">
      <c r="A7" s="74" t="s">
        <v>16</v>
      </c>
      <c r="B7" s="39" t="s">
        <v>17</v>
      </c>
      <c r="C7" s="39" t="s">
        <v>18</v>
      </c>
      <c r="D7" s="39" t="s">
        <v>19</v>
      </c>
      <c r="E7" s="41" t="s">
        <v>20</v>
      </c>
      <c r="F7" s="75" t="s">
        <v>21</v>
      </c>
      <c r="G7" s="41" t="s">
        <v>14</v>
      </c>
      <c r="H7" s="214" t="s">
        <v>22</v>
      </c>
      <c r="I7" s="214"/>
      <c r="J7" s="214"/>
      <c r="K7" s="214"/>
      <c r="L7" s="214"/>
      <c r="M7" s="214"/>
      <c r="N7" s="39" t="s">
        <v>23</v>
      </c>
      <c r="O7" s="76" t="s">
        <v>24</v>
      </c>
    </row>
    <row r="8" spans="1:15" ht="19.5" thickBot="1">
      <c r="A8" s="211" t="s">
        <v>31</v>
      </c>
      <c r="B8" s="212"/>
      <c r="C8" s="212"/>
      <c r="D8" s="213"/>
      <c r="E8" s="67"/>
      <c r="F8" s="68"/>
      <c r="G8" s="68"/>
      <c r="H8" s="69" t="s">
        <v>25</v>
      </c>
      <c r="I8" s="70" t="s">
        <v>26</v>
      </c>
      <c r="J8" s="70" t="s">
        <v>27</v>
      </c>
      <c r="K8" s="70" t="s">
        <v>28</v>
      </c>
      <c r="L8" s="70" t="s">
        <v>29</v>
      </c>
      <c r="M8" s="71" t="s">
        <v>30</v>
      </c>
      <c r="N8" s="72"/>
      <c r="O8" s="73"/>
    </row>
    <row r="9" spans="1:15" ht="15.75">
      <c r="A9" s="64" t="s">
        <v>49</v>
      </c>
      <c r="B9" s="65">
        <v>4015</v>
      </c>
      <c r="C9" s="65" t="s">
        <v>0</v>
      </c>
      <c r="D9" s="66" t="s">
        <v>134</v>
      </c>
      <c r="E9" s="51">
        <f aca="true" t="shared" si="0" ref="E9:E14">F9/2</f>
        <v>163.37</v>
      </c>
      <c r="F9" s="19">
        <v>326.74</v>
      </c>
      <c r="G9" s="40" t="s">
        <v>141</v>
      </c>
      <c r="H9" s="21"/>
      <c r="I9" s="42"/>
      <c r="J9" s="42"/>
      <c r="K9" s="42"/>
      <c r="L9" s="43"/>
      <c r="M9" s="43"/>
      <c r="N9" s="46">
        <f>SUM(H9:M9)</f>
        <v>0</v>
      </c>
      <c r="O9" s="47">
        <f>N9*E9</f>
        <v>0</v>
      </c>
    </row>
    <row r="10" spans="1:15" ht="15.75">
      <c r="A10" s="27"/>
      <c r="B10" s="28"/>
      <c r="C10" s="28"/>
      <c r="D10" s="33" t="s">
        <v>137</v>
      </c>
      <c r="E10" s="48">
        <f t="shared" si="0"/>
        <v>163.37</v>
      </c>
      <c r="F10" s="23">
        <v>326.74</v>
      </c>
      <c r="G10" s="40" t="s">
        <v>141</v>
      </c>
      <c r="H10" s="21"/>
      <c r="I10" s="42"/>
      <c r="J10" s="42"/>
      <c r="K10" s="42"/>
      <c r="L10" s="43"/>
      <c r="M10" s="43"/>
      <c r="N10" s="46">
        <f aca="true" t="shared" si="1" ref="N10:N71">SUM(H10:M10)</f>
        <v>0</v>
      </c>
      <c r="O10" s="47">
        <f aca="true" t="shared" si="2" ref="O10:O71">N10*E10</f>
        <v>0</v>
      </c>
    </row>
    <row r="11" spans="1:15" ht="15.75">
      <c r="A11" s="27"/>
      <c r="B11" s="28"/>
      <c r="C11" s="28"/>
      <c r="D11" s="33" t="s">
        <v>142</v>
      </c>
      <c r="E11" s="48">
        <f t="shared" si="0"/>
        <v>163.37</v>
      </c>
      <c r="F11" s="23">
        <v>326.74</v>
      </c>
      <c r="G11" s="40" t="s">
        <v>141</v>
      </c>
      <c r="H11" s="21"/>
      <c r="I11" s="42"/>
      <c r="J11" s="42"/>
      <c r="K11" s="42"/>
      <c r="L11" s="43"/>
      <c r="M11" s="43"/>
      <c r="N11" s="46">
        <f t="shared" si="1"/>
        <v>0</v>
      </c>
      <c r="O11" s="47">
        <f t="shared" si="2"/>
        <v>0</v>
      </c>
    </row>
    <row r="12" spans="1:15" ht="15.75">
      <c r="A12" s="27"/>
      <c r="B12" s="28"/>
      <c r="C12" s="28"/>
      <c r="D12" s="33" t="s">
        <v>131</v>
      </c>
      <c r="E12" s="48">
        <f t="shared" si="0"/>
        <v>163.37</v>
      </c>
      <c r="F12" s="23">
        <v>326.74</v>
      </c>
      <c r="G12" s="40" t="s">
        <v>141</v>
      </c>
      <c r="H12" s="21"/>
      <c r="I12" s="42"/>
      <c r="J12" s="42"/>
      <c r="K12" s="42"/>
      <c r="L12" s="43"/>
      <c r="M12" s="43"/>
      <c r="N12" s="46">
        <f t="shared" si="1"/>
        <v>0</v>
      </c>
      <c r="O12" s="47">
        <f t="shared" si="2"/>
        <v>0</v>
      </c>
    </row>
    <row r="13" spans="1:15" ht="15.75">
      <c r="A13" s="27"/>
      <c r="B13" s="28"/>
      <c r="C13" s="28"/>
      <c r="D13" s="33" t="s">
        <v>132</v>
      </c>
      <c r="E13" s="48">
        <f t="shared" si="0"/>
        <v>163.37</v>
      </c>
      <c r="F13" s="23">
        <v>326.74</v>
      </c>
      <c r="G13" s="40" t="s">
        <v>141</v>
      </c>
      <c r="H13" s="21"/>
      <c r="I13" s="42"/>
      <c r="J13" s="42"/>
      <c r="K13" s="42"/>
      <c r="L13" s="43"/>
      <c r="M13" s="43"/>
      <c r="N13" s="46">
        <f t="shared" si="1"/>
        <v>0</v>
      </c>
      <c r="O13" s="47">
        <f t="shared" si="2"/>
        <v>0</v>
      </c>
    </row>
    <row r="14" spans="1:15" ht="15.75">
      <c r="A14" s="27"/>
      <c r="B14" s="28"/>
      <c r="C14" s="28"/>
      <c r="D14" s="33" t="s">
        <v>135</v>
      </c>
      <c r="E14" s="48">
        <f t="shared" si="0"/>
        <v>163.37</v>
      </c>
      <c r="F14" s="23">
        <v>326.74</v>
      </c>
      <c r="G14" s="40" t="s">
        <v>141</v>
      </c>
      <c r="H14" s="21"/>
      <c r="I14" s="42"/>
      <c r="J14" s="42"/>
      <c r="K14" s="42"/>
      <c r="L14" s="43"/>
      <c r="M14" s="43"/>
      <c r="N14" s="46">
        <f t="shared" si="1"/>
        <v>0</v>
      </c>
      <c r="O14" s="47">
        <f t="shared" si="2"/>
        <v>0</v>
      </c>
    </row>
    <row r="15" spans="1:15" ht="15.75">
      <c r="A15" s="49" t="s">
        <v>50</v>
      </c>
      <c r="B15" s="49">
        <v>4010</v>
      </c>
      <c r="C15" s="30" t="s">
        <v>0</v>
      </c>
      <c r="D15" s="52" t="s">
        <v>131</v>
      </c>
      <c r="E15" s="51">
        <f aca="true" t="shared" si="3" ref="E15:E127">F15/2</f>
        <v>159.185</v>
      </c>
      <c r="F15" s="19">
        <v>318.37</v>
      </c>
      <c r="G15" s="40" t="s">
        <v>141</v>
      </c>
      <c r="H15" s="21"/>
      <c r="I15" s="42"/>
      <c r="J15" s="42"/>
      <c r="K15" s="42"/>
      <c r="L15" s="43"/>
      <c r="M15" s="43"/>
      <c r="N15" s="46">
        <f t="shared" si="1"/>
        <v>0</v>
      </c>
      <c r="O15" s="47">
        <f t="shared" si="2"/>
        <v>0</v>
      </c>
    </row>
    <row r="16" spans="1:15" ht="15.75">
      <c r="A16" s="27"/>
      <c r="B16" s="27"/>
      <c r="C16" s="28"/>
      <c r="D16" s="34" t="s">
        <v>134</v>
      </c>
      <c r="E16" s="48">
        <f t="shared" si="3"/>
        <v>159.185</v>
      </c>
      <c r="F16" s="23">
        <v>318.37</v>
      </c>
      <c r="G16" s="40" t="s">
        <v>141</v>
      </c>
      <c r="H16" s="21"/>
      <c r="I16" s="42"/>
      <c r="J16" s="42"/>
      <c r="K16" s="42"/>
      <c r="L16" s="43"/>
      <c r="M16" s="43"/>
      <c r="N16" s="46">
        <f t="shared" si="1"/>
        <v>0</v>
      </c>
      <c r="O16" s="47">
        <f t="shared" si="2"/>
        <v>0</v>
      </c>
    </row>
    <row r="17" spans="1:15" ht="15.75">
      <c r="A17" s="27"/>
      <c r="B17" s="27"/>
      <c r="C17" s="28"/>
      <c r="D17" s="34" t="s">
        <v>143</v>
      </c>
      <c r="E17" s="48">
        <f t="shared" si="3"/>
        <v>159.185</v>
      </c>
      <c r="F17" s="23">
        <v>318.37</v>
      </c>
      <c r="G17" s="40" t="s">
        <v>141</v>
      </c>
      <c r="H17" s="21"/>
      <c r="I17" s="42"/>
      <c r="J17" s="42"/>
      <c r="K17" s="42"/>
      <c r="L17" s="43"/>
      <c r="M17" s="43"/>
      <c r="N17" s="46">
        <f t="shared" si="1"/>
        <v>0</v>
      </c>
      <c r="O17" s="47">
        <f t="shared" si="2"/>
        <v>0</v>
      </c>
    </row>
    <row r="18" spans="1:15" ht="15.75">
      <c r="A18" s="27"/>
      <c r="B18" s="27"/>
      <c r="C18" s="28"/>
      <c r="D18" s="34" t="s">
        <v>132</v>
      </c>
      <c r="E18" s="48">
        <f t="shared" si="3"/>
        <v>159.185</v>
      </c>
      <c r="F18" s="23">
        <v>318.37</v>
      </c>
      <c r="G18" s="40" t="s">
        <v>141</v>
      </c>
      <c r="H18" s="21"/>
      <c r="I18" s="42"/>
      <c r="J18" s="42"/>
      <c r="K18" s="42"/>
      <c r="L18" s="43"/>
      <c r="M18" s="43"/>
      <c r="N18" s="46">
        <f t="shared" si="1"/>
        <v>0</v>
      </c>
      <c r="O18" s="47">
        <f t="shared" si="2"/>
        <v>0</v>
      </c>
    </row>
    <row r="19" spans="1:15" ht="15.75">
      <c r="A19" s="49" t="s">
        <v>51</v>
      </c>
      <c r="B19" s="49">
        <v>4009</v>
      </c>
      <c r="C19" s="30" t="s">
        <v>0</v>
      </c>
      <c r="D19" s="52" t="s">
        <v>137</v>
      </c>
      <c r="E19" s="51">
        <f t="shared" si="3"/>
        <v>151.35999999999999</v>
      </c>
      <c r="F19" s="19">
        <v>302.71999999999997</v>
      </c>
      <c r="G19" s="40" t="s">
        <v>141</v>
      </c>
      <c r="H19" s="21"/>
      <c r="I19" s="42"/>
      <c r="J19" s="42"/>
      <c r="K19" s="42"/>
      <c r="L19" s="43"/>
      <c r="M19" s="43"/>
      <c r="N19" s="46">
        <f t="shared" si="1"/>
        <v>0</v>
      </c>
      <c r="O19" s="47">
        <f t="shared" si="2"/>
        <v>0</v>
      </c>
    </row>
    <row r="20" spans="1:15" ht="15.75">
      <c r="A20" s="27"/>
      <c r="B20" s="27"/>
      <c r="C20" s="28"/>
      <c r="D20" s="34" t="s">
        <v>144</v>
      </c>
      <c r="E20" s="48">
        <f t="shared" si="3"/>
        <v>151.35999999999999</v>
      </c>
      <c r="F20" s="23">
        <v>302.71999999999997</v>
      </c>
      <c r="G20" s="40" t="s">
        <v>141</v>
      </c>
      <c r="H20" s="21"/>
      <c r="I20" s="42"/>
      <c r="J20" s="42"/>
      <c r="K20" s="42"/>
      <c r="L20" s="43"/>
      <c r="M20" s="43"/>
      <c r="N20" s="46">
        <f t="shared" si="1"/>
        <v>0</v>
      </c>
      <c r="O20" s="47">
        <f t="shared" si="2"/>
        <v>0</v>
      </c>
    </row>
    <row r="21" spans="1:15" ht="15.75">
      <c r="A21" s="27"/>
      <c r="B21" s="27"/>
      <c r="C21" s="28"/>
      <c r="D21" s="34" t="s">
        <v>143</v>
      </c>
      <c r="E21" s="48">
        <f t="shared" si="3"/>
        <v>151.35999999999999</v>
      </c>
      <c r="F21" s="23">
        <v>302.71999999999997</v>
      </c>
      <c r="G21" s="40" t="s">
        <v>141</v>
      </c>
      <c r="H21" s="21"/>
      <c r="I21" s="42"/>
      <c r="J21" s="42"/>
      <c r="K21" s="42"/>
      <c r="L21" s="43"/>
      <c r="M21" s="43"/>
      <c r="N21" s="46">
        <f t="shared" si="1"/>
        <v>0</v>
      </c>
      <c r="O21" s="47">
        <f t="shared" si="2"/>
        <v>0</v>
      </c>
    </row>
    <row r="22" spans="1:15" ht="15.75">
      <c r="A22" s="27"/>
      <c r="B22" s="27"/>
      <c r="C22" s="28"/>
      <c r="D22" s="34" t="s">
        <v>131</v>
      </c>
      <c r="E22" s="48">
        <f t="shared" si="3"/>
        <v>151.35999999999999</v>
      </c>
      <c r="F22" s="23">
        <v>302.71999999999997</v>
      </c>
      <c r="G22" s="40" t="s">
        <v>141</v>
      </c>
      <c r="H22" s="21"/>
      <c r="I22" s="42"/>
      <c r="J22" s="42"/>
      <c r="K22" s="42"/>
      <c r="L22" s="43"/>
      <c r="M22" s="43"/>
      <c r="N22" s="46">
        <f t="shared" si="1"/>
        <v>0</v>
      </c>
      <c r="O22" s="47">
        <f t="shared" si="2"/>
        <v>0</v>
      </c>
    </row>
    <row r="23" spans="1:15" ht="15.75">
      <c r="A23" s="27"/>
      <c r="B23" s="27"/>
      <c r="C23" s="28"/>
      <c r="D23" s="34" t="s">
        <v>134</v>
      </c>
      <c r="E23" s="48">
        <f t="shared" si="3"/>
        <v>151.35999999999999</v>
      </c>
      <c r="F23" s="23">
        <v>302.71999999999997</v>
      </c>
      <c r="G23" s="40" t="s">
        <v>172</v>
      </c>
      <c r="H23" s="21"/>
      <c r="I23" s="42"/>
      <c r="J23" s="42"/>
      <c r="K23" s="42"/>
      <c r="L23" s="43"/>
      <c r="M23" s="43"/>
      <c r="N23" s="46">
        <f>SUM(H23:M23)</f>
        <v>0</v>
      </c>
      <c r="O23" s="47">
        <f>N23*E23</f>
        <v>0</v>
      </c>
    </row>
    <row r="24" spans="1:15" ht="15.75">
      <c r="A24" s="49" t="s">
        <v>52</v>
      </c>
      <c r="B24" s="49">
        <v>4014</v>
      </c>
      <c r="C24" s="31" t="s">
        <v>0</v>
      </c>
      <c r="D24" s="52" t="s">
        <v>131</v>
      </c>
      <c r="E24" s="51">
        <f t="shared" si="3"/>
        <v>160</v>
      </c>
      <c r="F24" s="19">
        <v>320</v>
      </c>
      <c r="G24" s="40" t="s">
        <v>141</v>
      </c>
      <c r="H24" s="21"/>
      <c r="I24" s="42"/>
      <c r="J24" s="42"/>
      <c r="K24" s="42"/>
      <c r="L24" s="43"/>
      <c r="M24" s="43"/>
      <c r="N24" s="46">
        <f t="shared" si="1"/>
        <v>0</v>
      </c>
      <c r="O24" s="47">
        <f t="shared" si="2"/>
        <v>0</v>
      </c>
    </row>
    <row r="25" spans="1:15" ht="15.75">
      <c r="A25" s="27"/>
      <c r="B25" s="27"/>
      <c r="C25" s="29"/>
      <c r="D25" s="34" t="s">
        <v>134</v>
      </c>
      <c r="E25" s="48">
        <f t="shared" si="3"/>
        <v>160</v>
      </c>
      <c r="F25" s="23">
        <v>320</v>
      </c>
      <c r="G25" s="40" t="s">
        <v>141</v>
      </c>
      <c r="H25" s="21"/>
      <c r="I25" s="42"/>
      <c r="J25" s="42"/>
      <c r="K25" s="42"/>
      <c r="L25" s="43"/>
      <c r="M25" s="43"/>
      <c r="N25" s="46">
        <f t="shared" si="1"/>
        <v>0</v>
      </c>
      <c r="O25" s="47">
        <f t="shared" si="2"/>
        <v>0</v>
      </c>
    </row>
    <row r="26" spans="1:15" ht="15.75">
      <c r="A26" s="27"/>
      <c r="B26" s="27"/>
      <c r="C26" s="29"/>
      <c r="D26" s="34" t="s">
        <v>132</v>
      </c>
      <c r="E26" s="48">
        <f t="shared" si="3"/>
        <v>160</v>
      </c>
      <c r="F26" s="23">
        <v>320</v>
      </c>
      <c r="G26" s="40" t="s">
        <v>141</v>
      </c>
      <c r="H26" s="21"/>
      <c r="I26" s="42"/>
      <c r="J26" s="42"/>
      <c r="K26" s="42"/>
      <c r="L26" s="43"/>
      <c r="M26" s="43"/>
      <c r="N26" s="46">
        <f t="shared" si="1"/>
        <v>0</v>
      </c>
      <c r="O26" s="47">
        <f t="shared" si="2"/>
        <v>0</v>
      </c>
    </row>
    <row r="27" spans="1:15" ht="15.75">
      <c r="A27" s="49" t="s">
        <v>53</v>
      </c>
      <c r="B27" s="49">
        <v>4011</v>
      </c>
      <c r="C27" s="30" t="s">
        <v>0</v>
      </c>
      <c r="D27" s="52" t="s">
        <v>145</v>
      </c>
      <c r="E27" s="51">
        <f t="shared" si="3"/>
        <v>121.12</v>
      </c>
      <c r="F27" s="19">
        <v>242.24</v>
      </c>
      <c r="G27" s="40" t="s">
        <v>141</v>
      </c>
      <c r="H27" s="21"/>
      <c r="I27" s="21"/>
      <c r="J27" s="21"/>
      <c r="K27" s="21"/>
      <c r="L27" s="44"/>
      <c r="M27" s="44"/>
      <c r="N27" s="46">
        <f t="shared" si="1"/>
        <v>0</v>
      </c>
      <c r="O27" s="47">
        <f t="shared" si="2"/>
        <v>0</v>
      </c>
    </row>
    <row r="28" spans="1:15" ht="15.75">
      <c r="A28" s="27"/>
      <c r="B28" s="27"/>
      <c r="C28" s="28"/>
      <c r="D28" s="34" t="s">
        <v>132</v>
      </c>
      <c r="E28" s="48">
        <f t="shared" si="3"/>
        <v>121.12</v>
      </c>
      <c r="F28" s="23">
        <v>242.24</v>
      </c>
      <c r="G28" s="40" t="s">
        <v>141</v>
      </c>
      <c r="H28" s="21"/>
      <c r="I28" s="21"/>
      <c r="J28" s="21"/>
      <c r="K28" s="21"/>
      <c r="L28" s="44"/>
      <c r="M28" s="44"/>
      <c r="N28" s="46">
        <f t="shared" si="1"/>
        <v>0</v>
      </c>
      <c r="O28" s="47">
        <f t="shared" si="2"/>
        <v>0</v>
      </c>
    </row>
    <row r="29" spans="1:15" ht="15.75">
      <c r="A29" s="27"/>
      <c r="B29" s="27"/>
      <c r="C29" s="28"/>
      <c r="D29" s="34" t="s">
        <v>136</v>
      </c>
      <c r="E29" s="48">
        <f t="shared" si="3"/>
        <v>121.12</v>
      </c>
      <c r="F29" s="23">
        <v>242.24</v>
      </c>
      <c r="G29" s="40" t="s">
        <v>141</v>
      </c>
      <c r="H29" s="21"/>
      <c r="I29" s="21"/>
      <c r="J29" s="21"/>
      <c r="K29" s="21"/>
      <c r="L29" s="44"/>
      <c r="M29" s="44"/>
      <c r="N29" s="46">
        <f t="shared" si="1"/>
        <v>0</v>
      </c>
      <c r="O29" s="47">
        <f t="shared" si="2"/>
        <v>0</v>
      </c>
    </row>
    <row r="30" spans="1:15" ht="15.75">
      <c r="A30" s="27"/>
      <c r="B30" s="27"/>
      <c r="C30" s="28"/>
      <c r="D30" s="34" t="s">
        <v>135</v>
      </c>
      <c r="E30" s="48">
        <f t="shared" si="3"/>
        <v>121.12</v>
      </c>
      <c r="F30" s="23">
        <v>242.24</v>
      </c>
      <c r="G30" s="40" t="s">
        <v>141</v>
      </c>
      <c r="H30" s="21"/>
      <c r="I30" s="21"/>
      <c r="J30" s="21"/>
      <c r="K30" s="21"/>
      <c r="L30" s="44"/>
      <c r="M30" s="44"/>
      <c r="N30" s="46">
        <f t="shared" si="1"/>
        <v>0</v>
      </c>
      <c r="O30" s="47">
        <f t="shared" si="2"/>
        <v>0</v>
      </c>
    </row>
    <row r="31" spans="1:15" ht="15.75">
      <c r="A31" s="49" t="s">
        <v>54</v>
      </c>
      <c r="B31" s="49">
        <v>4022</v>
      </c>
      <c r="C31" s="30" t="s">
        <v>0</v>
      </c>
      <c r="D31" s="52" t="s">
        <v>131</v>
      </c>
      <c r="E31" s="51">
        <f t="shared" si="3"/>
        <v>146.63</v>
      </c>
      <c r="F31" s="19">
        <v>293.26</v>
      </c>
      <c r="G31" s="40" t="s">
        <v>141</v>
      </c>
      <c r="H31" s="21"/>
      <c r="I31" s="21"/>
      <c r="J31" s="21"/>
      <c r="K31" s="21"/>
      <c r="L31" s="44"/>
      <c r="M31" s="44"/>
      <c r="N31" s="46">
        <f t="shared" si="1"/>
        <v>0</v>
      </c>
      <c r="O31" s="47">
        <f t="shared" si="2"/>
        <v>0</v>
      </c>
    </row>
    <row r="32" spans="1:15" ht="15.75">
      <c r="A32" s="27"/>
      <c r="B32" s="27"/>
      <c r="C32" s="28"/>
      <c r="D32" s="34" t="s">
        <v>143</v>
      </c>
      <c r="E32" s="48">
        <f t="shared" si="3"/>
        <v>146.63</v>
      </c>
      <c r="F32" s="23">
        <v>293.26</v>
      </c>
      <c r="G32" s="40" t="s">
        <v>141</v>
      </c>
      <c r="H32" s="21"/>
      <c r="I32" s="21"/>
      <c r="J32" s="21"/>
      <c r="K32" s="21"/>
      <c r="L32" s="44"/>
      <c r="M32" s="44"/>
      <c r="N32" s="46">
        <f t="shared" si="1"/>
        <v>0</v>
      </c>
      <c r="O32" s="47">
        <f t="shared" si="2"/>
        <v>0</v>
      </c>
    </row>
    <row r="33" spans="1:15" ht="15.75">
      <c r="A33" s="49" t="s">
        <v>55</v>
      </c>
      <c r="B33" s="49">
        <v>4016</v>
      </c>
      <c r="C33" s="30" t="s">
        <v>1</v>
      </c>
      <c r="D33" s="52" t="s">
        <v>131</v>
      </c>
      <c r="E33" s="51">
        <f t="shared" si="3"/>
        <v>95.04</v>
      </c>
      <c r="F33" s="19">
        <v>190.08</v>
      </c>
      <c r="G33" s="40" t="s">
        <v>141</v>
      </c>
      <c r="H33" s="21"/>
      <c r="I33" s="21"/>
      <c r="J33" s="21"/>
      <c r="K33" s="21"/>
      <c r="L33" s="44"/>
      <c r="M33" s="44"/>
      <c r="N33" s="46">
        <f t="shared" si="1"/>
        <v>0</v>
      </c>
      <c r="O33" s="47">
        <f t="shared" si="2"/>
        <v>0</v>
      </c>
    </row>
    <row r="34" spans="1:15" ht="15.75">
      <c r="A34" s="27"/>
      <c r="B34" s="27"/>
      <c r="C34" s="30"/>
      <c r="D34" s="34" t="s">
        <v>136</v>
      </c>
      <c r="E34" s="48">
        <f t="shared" si="3"/>
        <v>95.04</v>
      </c>
      <c r="F34" s="23">
        <v>190.08</v>
      </c>
      <c r="G34" s="40" t="s">
        <v>141</v>
      </c>
      <c r="H34" s="21"/>
      <c r="I34" s="21"/>
      <c r="J34" s="21"/>
      <c r="K34" s="21"/>
      <c r="L34" s="44"/>
      <c r="M34" s="44"/>
      <c r="N34" s="46">
        <f t="shared" si="1"/>
        <v>0</v>
      </c>
      <c r="O34" s="47">
        <f t="shared" si="2"/>
        <v>0</v>
      </c>
    </row>
    <row r="35" spans="1:15" ht="15.75">
      <c r="A35" s="27"/>
      <c r="B35" s="27"/>
      <c r="C35" s="30"/>
      <c r="D35" s="34" t="s">
        <v>143</v>
      </c>
      <c r="E35" s="48">
        <f t="shared" si="3"/>
        <v>95.04</v>
      </c>
      <c r="F35" s="23">
        <v>190.08</v>
      </c>
      <c r="G35" s="40" t="s">
        <v>141</v>
      </c>
      <c r="H35" s="21"/>
      <c r="I35" s="21"/>
      <c r="J35" s="21"/>
      <c r="K35" s="21"/>
      <c r="L35" s="44"/>
      <c r="M35" s="44"/>
      <c r="N35" s="46">
        <f t="shared" si="1"/>
        <v>0</v>
      </c>
      <c r="O35" s="47">
        <f t="shared" si="2"/>
        <v>0</v>
      </c>
    </row>
    <row r="36" spans="1:15" ht="15.75">
      <c r="A36" s="27"/>
      <c r="B36" s="27"/>
      <c r="C36" s="30"/>
      <c r="D36" s="34" t="s">
        <v>144</v>
      </c>
      <c r="E36" s="48">
        <f t="shared" si="3"/>
        <v>95.04</v>
      </c>
      <c r="F36" s="23">
        <v>190.08</v>
      </c>
      <c r="G36" s="40" t="s">
        <v>141</v>
      </c>
      <c r="H36" s="21"/>
      <c r="I36" s="21"/>
      <c r="J36" s="21"/>
      <c r="K36" s="21"/>
      <c r="L36" s="44"/>
      <c r="M36" s="44"/>
      <c r="N36" s="46">
        <f t="shared" si="1"/>
        <v>0</v>
      </c>
      <c r="O36" s="47">
        <f t="shared" si="2"/>
        <v>0</v>
      </c>
    </row>
    <row r="37" spans="1:15" ht="15.75">
      <c r="A37" s="27"/>
      <c r="B37" s="27"/>
      <c r="C37" s="30"/>
      <c r="D37" s="34" t="s">
        <v>134</v>
      </c>
      <c r="E37" s="48">
        <f t="shared" si="3"/>
        <v>95.04</v>
      </c>
      <c r="F37" s="23">
        <v>190.08</v>
      </c>
      <c r="G37" s="40" t="s">
        <v>141</v>
      </c>
      <c r="H37" s="21"/>
      <c r="I37" s="21"/>
      <c r="J37" s="21"/>
      <c r="K37" s="21"/>
      <c r="L37" s="44"/>
      <c r="M37" s="44"/>
      <c r="N37" s="46">
        <f t="shared" si="1"/>
        <v>0</v>
      </c>
      <c r="O37" s="47">
        <f t="shared" si="2"/>
        <v>0</v>
      </c>
    </row>
    <row r="38" spans="1:15" ht="15.75">
      <c r="A38" s="27"/>
      <c r="B38" s="27"/>
      <c r="C38" s="30"/>
      <c r="D38" s="34" t="s">
        <v>132</v>
      </c>
      <c r="E38" s="48">
        <f t="shared" si="3"/>
        <v>95.04</v>
      </c>
      <c r="F38" s="23">
        <v>190.08</v>
      </c>
      <c r="G38" s="40" t="s">
        <v>172</v>
      </c>
      <c r="H38" s="21"/>
      <c r="I38" s="21"/>
      <c r="J38" s="21"/>
      <c r="K38" s="21"/>
      <c r="L38" s="44"/>
      <c r="M38" s="44"/>
      <c r="N38" s="46">
        <f>SUM(H38:M38)</f>
        <v>0</v>
      </c>
      <c r="O38" s="47">
        <f>N38*E38</f>
        <v>0</v>
      </c>
    </row>
    <row r="39" spans="1:15" ht="15.75">
      <c r="A39" s="49" t="s">
        <v>56</v>
      </c>
      <c r="B39" s="49">
        <v>4018</v>
      </c>
      <c r="C39" s="30" t="s">
        <v>1</v>
      </c>
      <c r="D39" s="52" t="s">
        <v>146</v>
      </c>
      <c r="E39" s="51">
        <f t="shared" si="3"/>
        <v>108.16</v>
      </c>
      <c r="F39" s="19">
        <v>216.32</v>
      </c>
      <c r="G39" s="40" t="s">
        <v>141</v>
      </c>
      <c r="H39" s="21"/>
      <c r="I39" s="21"/>
      <c r="J39" s="21"/>
      <c r="K39" s="21"/>
      <c r="L39" s="44"/>
      <c r="M39" s="44"/>
      <c r="N39" s="46">
        <f t="shared" si="1"/>
        <v>0</v>
      </c>
      <c r="O39" s="47">
        <f t="shared" si="2"/>
        <v>0</v>
      </c>
    </row>
    <row r="40" spans="1:15" ht="15.75">
      <c r="A40" s="27"/>
      <c r="B40" s="27"/>
      <c r="C40" s="30"/>
      <c r="D40" s="34" t="s">
        <v>131</v>
      </c>
      <c r="E40" s="48">
        <f t="shared" si="3"/>
        <v>108.16</v>
      </c>
      <c r="F40" s="23">
        <v>216.32</v>
      </c>
      <c r="G40" s="53" t="s">
        <v>141</v>
      </c>
      <c r="H40" s="21"/>
      <c r="I40" s="21"/>
      <c r="J40" s="21"/>
      <c r="K40" s="21"/>
      <c r="L40" s="44"/>
      <c r="M40" s="44"/>
      <c r="N40" s="46">
        <f t="shared" si="1"/>
        <v>0</v>
      </c>
      <c r="O40" s="47">
        <f t="shared" si="2"/>
        <v>0</v>
      </c>
    </row>
    <row r="41" spans="1:15" ht="15.75">
      <c r="A41" s="27"/>
      <c r="B41" s="27"/>
      <c r="C41" s="30"/>
      <c r="D41" s="34" t="s">
        <v>134</v>
      </c>
      <c r="E41" s="48">
        <f t="shared" si="3"/>
        <v>108.16</v>
      </c>
      <c r="F41" s="23">
        <v>216.32</v>
      </c>
      <c r="G41" s="53" t="s">
        <v>141</v>
      </c>
      <c r="H41" s="21"/>
      <c r="I41" s="21"/>
      <c r="J41" s="21"/>
      <c r="K41" s="21"/>
      <c r="L41" s="44"/>
      <c r="M41" s="44"/>
      <c r="N41" s="46">
        <f t="shared" si="1"/>
        <v>0</v>
      </c>
      <c r="O41" s="47">
        <f t="shared" si="2"/>
        <v>0</v>
      </c>
    </row>
    <row r="42" spans="1:15" ht="15.75">
      <c r="A42" s="27"/>
      <c r="B42" s="27"/>
      <c r="C42" s="30"/>
      <c r="D42" s="34" t="s">
        <v>143</v>
      </c>
      <c r="E42" s="48">
        <f t="shared" si="3"/>
        <v>108.16</v>
      </c>
      <c r="F42" s="23">
        <v>216.32</v>
      </c>
      <c r="G42" s="53" t="s">
        <v>141</v>
      </c>
      <c r="H42" s="21"/>
      <c r="I42" s="21"/>
      <c r="J42" s="21"/>
      <c r="K42" s="21"/>
      <c r="L42" s="44"/>
      <c r="M42" s="44"/>
      <c r="N42" s="46">
        <f t="shared" si="1"/>
        <v>0</v>
      </c>
      <c r="O42" s="47">
        <f t="shared" si="2"/>
        <v>0</v>
      </c>
    </row>
    <row r="43" spans="1:15" ht="15.75">
      <c r="A43" s="27"/>
      <c r="B43" s="27"/>
      <c r="C43" s="30"/>
      <c r="D43" s="34" t="s">
        <v>132</v>
      </c>
      <c r="E43" s="48">
        <f t="shared" si="3"/>
        <v>108.16</v>
      </c>
      <c r="F43" s="23">
        <v>216.32</v>
      </c>
      <c r="G43" s="53" t="s">
        <v>141</v>
      </c>
      <c r="H43" s="21"/>
      <c r="I43" s="21"/>
      <c r="J43" s="21"/>
      <c r="K43" s="21"/>
      <c r="L43" s="44"/>
      <c r="M43" s="44"/>
      <c r="N43" s="46">
        <f t="shared" si="1"/>
        <v>0</v>
      </c>
      <c r="O43" s="47">
        <f t="shared" si="2"/>
        <v>0</v>
      </c>
    </row>
    <row r="44" spans="1:15" ht="15.75">
      <c r="A44" s="49" t="s">
        <v>57</v>
      </c>
      <c r="B44" s="49">
        <v>4019</v>
      </c>
      <c r="C44" s="31" t="s">
        <v>1</v>
      </c>
      <c r="D44" s="52" t="s">
        <v>131</v>
      </c>
      <c r="E44" s="51">
        <f t="shared" si="3"/>
        <v>83.7</v>
      </c>
      <c r="F44" s="19">
        <v>167.4</v>
      </c>
      <c r="G44" s="40" t="s">
        <v>141</v>
      </c>
      <c r="H44" s="21"/>
      <c r="I44" s="21"/>
      <c r="J44" s="21"/>
      <c r="K44" s="21"/>
      <c r="L44" s="44"/>
      <c r="M44" s="44"/>
      <c r="N44" s="46">
        <f t="shared" si="1"/>
        <v>0</v>
      </c>
      <c r="O44" s="47">
        <f t="shared" si="2"/>
        <v>0</v>
      </c>
    </row>
    <row r="45" spans="1:15" ht="15.75">
      <c r="A45" s="27"/>
      <c r="B45" s="27"/>
      <c r="C45" s="31"/>
      <c r="D45" s="34" t="s">
        <v>134</v>
      </c>
      <c r="E45" s="48">
        <f t="shared" si="3"/>
        <v>83.7</v>
      </c>
      <c r="F45" s="23">
        <v>167.4</v>
      </c>
      <c r="G45" s="40" t="s">
        <v>141</v>
      </c>
      <c r="H45" s="21"/>
      <c r="I45" s="21"/>
      <c r="J45" s="21"/>
      <c r="K45" s="21"/>
      <c r="L45" s="44"/>
      <c r="M45" s="44"/>
      <c r="N45" s="46">
        <f t="shared" si="1"/>
        <v>0</v>
      </c>
      <c r="O45" s="47">
        <f t="shared" si="2"/>
        <v>0</v>
      </c>
    </row>
    <row r="46" spans="1:15" ht="15.75">
      <c r="A46" s="27"/>
      <c r="B46" s="27"/>
      <c r="C46" s="31"/>
      <c r="D46" s="34" t="s">
        <v>143</v>
      </c>
      <c r="E46" s="48">
        <f t="shared" si="3"/>
        <v>83.7</v>
      </c>
      <c r="F46" s="23">
        <v>167.4</v>
      </c>
      <c r="G46" s="40" t="s">
        <v>141</v>
      </c>
      <c r="H46" s="21"/>
      <c r="I46" s="21"/>
      <c r="J46" s="21"/>
      <c r="K46" s="21"/>
      <c r="L46" s="44"/>
      <c r="M46" s="44"/>
      <c r="N46" s="46">
        <f t="shared" si="1"/>
        <v>0</v>
      </c>
      <c r="O46" s="47">
        <f t="shared" si="2"/>
        <v>0</v>
      </c>
    </row>
    <row r="47" spans="1:15" ht="15.75">
      <c r="A47" s="27"/>
      <c r="B47" s="27"/>
      <c r="C47" s="31"/>
      <c r="D47" s="34" t="s">
        <v>135</v>
      </c>
      <c r="E47" s="48">
        <f t="shared" si="3"/>
        <v>83.7</v>
      </c>
      <c r="F47" s="23">
        <v>167.4</v>
      </c>
      <c r="G47" s="40" t="s">
        <v>141</v>
      </c>
      <c r="H47" s="21"/>
      <c r="I47" s="21"/>
      <c r="J47" s="21"/>
      <c r="K47" s="21"/>
      <c r="L47" s="44"/>
      <c r="M47" s="44"/>
      <c r="N47" s="46">
        <f t="shared" si="1"/>
        <v>0</v>
      </c>
      <c r="O47" s="47">
        <f t="shared" si="2"/>
        <v>0</v>
      </c>
    </row>
    <row r="48" spans="1:15" ht="15.75">
      <c r="A48" s="27"/>
      <c r="B48" s="27"/>
      <c r="C48" s="31"/>
      <c r="D48" s="34" t="s">
        <v>144</v>
      </c>
      <c r="E48" s="48">
        <f t="shared" si="3"/>
        <v>83.7</v>
      </c>
      <c r="F48" s="23">
        <v>167.4</v>
      </c>
      <c r="G48" s="40" t="s">
        <v>141</v>
      </c>
      <c r="H48" s="21"/>
      <c r="I48" s="21"/>
      <c r="J48" s="21"/>
      <c r="K48" s="21"/>
      <c r="L48" s="44"/>
      <c r="M48" s="44"/>
      <c r="N48" s="46">
        <f t="shared" si="1"/>
        <v>0</v>
      </c>
      <c r="O48" s="47">
        <f t="shared" si="2"/>
        <v>0</v>
      </c>
    </row>
    <row r="49" spans="1:15" ht="15.75">
      <c r="A49" s="27"/>
      <c r="B49" s="27"/>
      <c r="C49" s="31"/>
      <c r="D49" s="34" t="s">
        <v>136</v>
      </c>
      <c r="E49" s="48">
        <f t="shared" si="3"/>
        <v>83.7</v>
      </c>
      <c r="F49" s="23">
        <v>167.4</v>
      </c>
      <c r="G49" s="40" t="s">
        <v>141</v>
      </c>
      <c r="H49" s="21"/>
      <c r="I49" s="21"/>
      <c r="J49" s="21"/>
      <c r="K49" s="21"/>
      <c r="L49" s="44"/>
      <c r="M49" s="44"/>
      <c r="N49" s="46">
        <f t="shared" si="1"/>
        <v>0</v>
      </c>
      <c r="O49" s="47">
        <f t="shared" si="2"/>
        <v>0</v>
      </c>
    </row>
    <row r="50" spans="1:15" ht="15.75">
      <c r="A50" s="49" t="s">
        <v>58</v>
      </c>
      <c r="B50" s="49">
        <v>4033</v>
      </c>
      <c r="C50" s="31" t="s">
        <v>0</v>
      </c>
      <c r="D50" s="52" t="s">
        <v>131</v>
      </c>
      <c r="E50" s="51">
        <f t="shared" si="3"/>
        <v>86.4</v>
      </c>
      <c r="F50" s="19">
        <v>172.8</v>
      </c>
      <c r="G50" s="40" t="s">
        <v>141</v>
      </c>
      <c r="H50" s="21"/>
      <c r="I50" s="21"/>
      <c r="J50" s="21"/>
      <c r="K50" s="21"/>
      <c r="L50" s="44"/>
      <c r="M50" s="44"/>
      <c r="N50" s="46">
        <f t="shared" si="1"/>
        <v>0</v>
      </c>
      <c r="O50" s="47">
        <f t="shared" si="2"/>
        <v>0</v>
      </c>
    </row>
    <row r="51" spans="1:15" ht="15.75">
      <c r="A51" s="27"/>
      <c r="B51" s="27"/>
      <c r="C51" s="29"/>
      <c r="D51" s="34" t="s">
        <v>132</v>
      </c>
      <c r="E51" s="48">
        <f t="shared" si="3"/>
        <v>86.4</v>
      </c>
      <c r="F51" s="23">
        <v>172.8</v>
      </c>
      <c r="G51" s="40" t="s">
        <v>141</v>
      </c>
      <c r="H51" s="21"/>
      <c r="I51" s="21"/>
      <c r="J51" s="21"/>
      <c r="K51" s="21"/>
      <c r="L51" s="44"/>
      <c r="M51" s="44"/>
      <c r="N51" s="46">
        <f t="shared" si="1"/>
        <v>0</v>
      </c>
      <c r="O51" s="47">
        <f t="shared" si="2"/>
        <v>0</v>
      </c>
    </row>
    <row r="52" spans="1:15" ht="15.75">
      <c r="A52" s="49" t="s">
        <v>59</v>
      </c>
      <c r="B52" s="49">
        <v>4005</v>
      </c>
      <c r="C52" s="31" t="s">
        <v>0</v>
      </c>
      <c r="D52" s="52" t="s">
        <v>131</v>
      </c>
      <c r="E52" s="51">
        <f t="shared" si="3"/>
        <v>77.76</v>
      </c>
      <c r="F52" s="19">
        <v>155.52</v>
      </c>
      <c r="G52" s="40" t="s">
        <v>141</v>
      </c>
      <c r="H52" s="21"/>
      <c r="I52" s="21"/>
      <c r="J52" s="21"/>
      <c r="K52" s="21"/>
      <c r="L52" s="44"/>
      <c r="M52" s="44"/>
      <c r="N52" s="46">
        <f t="shared" si="1"/>
        <v>0</v>
      </c>
      <c r="O52" s="47">
        <f t="shared" si="2"/>
        <v>0</v>
      </c>
    </row>
    <row r="53" spans="1:15" ht="15.75">
      <c r="A53" s="27"/>
      <c r="B53" s="27"/>
      <c r="C53" s="29"/>
      <c r="D53" s="34" t="s">
        <v>143</v>
      </c>
      <c r="E53" s="48">
        <f t="shared" si="3"/>
        <v>77.76</v>
      </c>
      <c r="F53" s="23">
        <v>155.52</v>
      </c>
      <c r="G53" s="40" t="s">
        <v>141</v>
      </c>
      <c r="H53" s="21"/>
      <c r="I53" s="21"/>
      <c r="J53" s="21"/>
      <c r="K53" s="21"/>
      <c r="L53" s="44"/>
      <c r="M53" s="44"/>
      <c r="N53" s="46">
        <f t="shared" si="1"/>
        <v>0</v>
      </c>
      <c r="O53" s="47">
        <f t="shared" si="2"/>
        <v>0</v>
      </c>
    </row>
    <row r="54" spans="1:15" ht="15.75">
      <c r="A54" s="49" t="s">
        <v>2</v>
      </c>
      <c r="B54" s="49">
        <v>4030</v>
      </c>
      <c r="C54" s="31" t="s">
        <v>0</v>
      </c>
      <c r="D54" s="52" t="s">
        <v>145</v>
      </c>
      <c r="E54" s="51">
        <f t="shared" si="3"/>
        <v>160</v>
      </c>
      <c r="F54" s="19">
        <v>320</v>
      </c>
      <c r="G54" s="40" t="s">
        <v>141</v>
      </c>
      <c r="H54" s="21"/>
      <c r="I54" s="21"/>
      <c r="J54" s="21"/>
      <c r="K54" s="21"/>
      <c r="L54" s="44"/>
      <c r="M54" s="44"/>
      <c r="N54" s="46">
        <f t="shared" si="1"/>
        <v>0</v>
      </c>
      <c r="O54" s="47">
        <f t="shared" si="2"/>
        <v>0</v>
      </c>
    </row>
    <row r="55" spans="1:15" ht="15.75">
      <c r="A55" s="27"/>
      <c r="B55" s="27"/>
      <c r="C55" s="29"/>
      <c r="D55" s="34" t="s">
        <v>144</v>
      </c>
      <c r="E55" s="48">
        <f t="shared" si="3"/>
        <v>160</v>
      </c>
      <c r="F55" s="23">
        <v>320</v>
      </c>
      <c r="G55" s="40" t="s">
        <v>141</v>
      </c>
      <c r="H55" s="21"/>
      <c r="I55" s="21"/>
      <c r="J55" s="21"/>
      <c r="K55" s="21"/>
      <c r="L55" s="44"/>
      <c r="M55" s="44"/>
      <c r="N55" s="46">
        <f t="shared" si="1"/>
        <v>0</v>
      </c>
      <c r="O55" s="47">
        <f t="shared" si="2"/>
        <v>0</v>
      </c>
    </row>
    <row r="56" spans="1:15" ht="15.75">
      <c r="A56" s="27"/>
      <c r="B56" s="27"/>
      <c r="C56" s="29"/>
      <c r="D56" s="34" t="s">
        <v>136</v>
      </c>
      <c r="E56" s="48">
        <f t="shared" si="3"/>
        <v>160</v>
      </c>
      <c r="F56" s="23">
        <v>320</v>
      </c>
      <c r="G56" s="40" t="s">
        <v>141</v>
      </c>
      <c r="H56" s="21"/>
      <c r="I56" s="21"/>
      <c r="J56" s="21"/>
      <c r="K56" s="21"/>
      <c r="L56" s="44"/>
      <c r="M56" s="44"/>
      <c r="N56" s="46">
        <f t="shared" si="1"/>
        <v>0</v>
      </c>
      <c r="O56" s="47">
        <f t="shared" si="2"/>
        <v>0</v>
      </c>
    </row>
    <row r="57" spans="1:15" ht="15.75">
      <c r="A57" s="27"/>
      <c r="B57" s="27"/>
      <c r="C57" s="29"/>
      <c r="D57" s="34" t="s">
        <v>131</v>
      </c>
      <c r="E57" s="48">
        <f t="shared" si="3"/>
        <v>160</v>
      </c>
      <c r="F57" s="23">
        <v>320</v>
      </c>
      <c r="G57" s="40" t="s">
        <v>141</v>
      </c>
      <c r="H57" s="21"/>
      <c r="I57" s="21"/>
      <c r="J57" s="21"/>
      <c r="K57" s="21"/>
      <c r="L57" s="44"/>
      <c r="M57" s="44"/>
      <c r="N57" s="46">
        <f t="shared" si="1"/>
        <v>0</v>
      </c>
      <c r="O57" s="47">
        <f t="shared" si="2"/>
        <v>0</v>
      </c>
    </row>
    <row r="58" spans="1:15" ht="15.75">
      <c r="A58" s="27"/>
      <c r="B58" s="27"/>
      <c r="C58" s="29"/>
      <c r="D58" s="34" t="s">
        <v>142</v>
      </c>
      <c r="E58" s="48">
        <f t="shared" si="3"/>
        <v>160</v>
      </c>
      <c r="F58" s="23">
        <v>320</v>
      </c>
      <c r="G58" s="40" t="s">
        <v>141</v>
      </c>
      <c r="H58" s="21"/>
      <c r="I58" s="21"/>
      <c r="J58" s="21"/>
      <c r="K58" s="21"/>
      <c r="L58" s="44"/>
      <c r="M58" s="44"/>
      <c r="N58" s="46">
        <f t="shared" si="1"/>
        <v>0</v>
      </c>
      <c r="O58" s="47">
        <f t="shared" si="2"/>
        <v>0</v>
      </c>
    </row>
    <row r="59" spans="1:15" ht="15.75">
      <c r="A59" s="49" t="s">
        <v>60</v>
      </c>
      <c r="B59" s="49">
        <v>4032</v>
      </c>
      <c r="C59" s="31" t="s">
        <v>0</v>
      </c>
      <c r="D59" s="52" t="s">
        <v>135</v>
      </c>
      <c r="E59" s="51">
        <f t="shared" si="3"/>
        <v>142.72</v>
      </c>
      <c r="F59" s="19">
        <v>285.44</v>
      </c>
      <c r="G59" s="40" t="s">
        <v>141</v>
      </c>
      <c r="H59" s="21"/>
      <c r="I59" s="21"/>
      <c r="J59" s="21"/>
      <c r="K59" s="21"/>
      <c r="L59" s="44"/>
      <c r="M59" s="44"/>
      <c r="N59" s="46">
        <f t="shared" si="1"/>
        <v>0</v>
      </c>
      <c r="O59" s="47">
        <f t="shared" si="2"/>
        <v>0</v>
      </c>
    </row>
    <row r="60" spans="1:15" ht="15.75">
      <c r="A60" s="27"/>
      <c r="B60" s="27"/>
      <c r="C60" s="29"/>
      <c r="D60" s="34" t="s">
        <v>136</v>
      </c>
      <c r="E60" s="48">
        <f t="shared" si="3"/>
        <v>142.72</v>
      </c>
      <c r="F60" s="23">
        <v>285.44</v>
      </c>
      <c r="G60" s="40" t="s">
        <v>141</v>
      </c>
      <c r="H60" s="21"/>
      <c r="I60" s="21"/>
      <c r="J60" s="21"/>
      <c r="K60" s="21"/>
      <c r="L60" s="44"/>
      <c r="M60" s="44"/>
      <c r="N60" s="46">
        <f t="shared" si="1"/>
        <v>0</v>
      </c>
      <c r="O60" s="47">
        <f t="shared" si="2"/>
        <v>0</v>
      </c>
    </row>
    <row r="61" spans="1:15" ht="15.75">
      <c r="A61" s="27"/>
      <c r="B61" s="27"/>
      <c r="C61" s="29"/>
      <c r="D61" s="34" t="s">
        <v>142</v>
      </c>
      <c r="E61" s="48">
        <f t="shared" si="3"/>
        <v>142.72</v>
      </c>
      <c r="F61" s="23">
        <v>285.44</v>
      </c>
      <c r="G61" s="40" t="s">
        <v>141</v>
      </c>
      <c r="H61" s="21"/>
      <c r="I61" s="21"/>
      <c r="J61" s="21"/>
      <c r="K61" s="21"/>
      <c r="L61" s="44"/>
      <c r="M61" s="44"/>
      <c r="N61" s="46">
        <f t="shared" si="1"/>
        <v>0</v>
      </c>
      <c r="O61" s="47">
        <f t="shared" si="2"/>
        <v>0</v>
      </c>
    </row>
    <row r="62" spans="1:15" ht="15.75">
      <c r="A62" s="27"/>
      <c r="B62" s="27"/>
      <c r="C62" s="29"/>
      <c r="D62" s="34" t="s">
        <v>131</v>
      </c>
      <c r="E62" s="48">
        <f t="shared" si="3"/>
        <v>142.72</v>
      </c>
      <c r="F62" s="23">
        <v>285.44</v>
      </c>
      <c r="G62" s="40" t="s">
        <v>141</v>
      </c>
      <c r="H62" s="21"/>
      <c r="I62" s="21"/>
      <c r="J62" s="21"/>
      <c r="K62" s="21"/>
      <c r="L62" s="44"/>
      <c r="M62" s="44"/>
      <c r="N62" s="46">
        <f t="shared" si="1"/>
        <v>0</v>
      </c>
      <c r="O62" s="47">
        <f t="shared" si="2"/>
        <v>0</v>
      </c>
    </row>
    <row r="63" spans="1:15" ht="15.75">
      <c r="A63" s="27"/>
      <c r="B63" s="27"/>
      <c r="C63" s="29"/>
      <c r="D63" s="34" t="s">
        <v>144</v>
      </c>
      <c r="E63" s="48">
        <f t="shared" si="3"/>
        <v>142.72</v>
      </c>
      <c r="F63" s="23">
        <v>285.44</v>
      </c>
      <c r="G63" s="40" t="s">
        <v>141</v>
      </c>
      <c r="H63" s="21"/>
      <c r="I63" s="21"/>
      <c r="J63" s="21"/>
      <c r="K63" s="21"/>
      <c r="L63" s="44"/>
      <c r="M63" s="44"/>
      <c r="N63" s="46">
        <f t="shared" si="1"/>
        <v>0</v>
      </c>
      <c r="O63" s="47">
        <f t="shared" si="2"/>
        <v>0</v>
      </c>
    </row>
    <row r="64" spans="1:15" ht="15.75">
      <c r="A64" s="49" t="s">
        <v>61</v>
      </c>
      <c r="B64" s="49">
        <v>4012</v>
      </c>
      <c r="C64" s="31" t="s">
        <v>0</v>
      </c>
      <c r="D64" s="52" t="s">
        <v>131</v>
      </c>
      <c r="E64" s="51">
        <f t="shared" si="3"/>
        <v>71.145</v>
      </c>
      <c r="F64" s="19">
        <v>142.29</v>
      </c>
      <c r="G64" s="40" t="s">
        <v>141</v>
      </c>
      <c r="H64" s="21"/>
      <c r="I64" s="21"/>
      <c r="J64" s="21"/>
      <c r="K64" s="21"/>
      <c r="L64" s="44"/>
      <c r="M64" s="44"/>
      <c r="N64" s="46">
        <f t="shared" si="1"/>
        <v>0</v>
      </c>
      <c r="O64" s="47">
        <f t="shared" si="2"/>
        <v>0</v>
      </c>
    </row>
    <row r="65" spans="1:15" ht="15.75">
      <c r="A65" s="27"/>
      <c r="B65" s="27"/>
      <c r="C65" s="29"/>
      <c r="D65" s="34" t="s">
        <v>142</v>
      </c>
      <c r="E65" s="48">
        <f t="shared" si="3"/>
        <v>71.145</v>
      </c>
      <c r="F65" s="23">
        <v>142.29</v>
      </c>
      <c r="G65" s="40" t="s">
        <v>141</v>
      </c>
      <c r="H65" s="21"/>
      <c r="I65" s="21"/>
      <c r="J65" s="21"/>
      <c r="K65" s="21"/>
      <c r="L65" s="44"/>
      <c r="M65" s="44"/>
      <c r="N65" s="46">
        <f t="shared" si="1"/>
        <v>0</v>
      </c>
      <c r="O65" s="47">
        <f t="shared" si="2"/>
        <v>0</v>
      </c>
    </row>
    <row r="66" spans="1:15" ht="15.75">
      <c r="A66" s="27"/>
      <c r="B66" s="27"/>
      <c r="C66" s="29"/>
      <c r="D66" s="34" t="s">
        <v>135</v>
      </c>
      <c r="E66" s="48">
        <f t="shared" si="3"/>
        <v>71.145</v>
      </c>
      <c r="F66" s="23">
        <v>142.29</v>
      </c>
      <c r="G66" s="40" t="s">
        <v>141</v>
      </c>
      <c r="H66" s="21"/>
      <c r="I66" s="21"/>
      <c r="J66" s="21"/>
      <c r="K66" s="21"/>
      <c r="L66" s="44"/>
      <c r="M66" s="44"/>
      <c r="N66" s="46">
        <f t="shared" si="1"/>
        <v>0</v>
      </c>
      <c r="O66" s="47">
        <f t="shared" si="2"/>
        <v>0</v>
      </c>
    </row>
    <row r="67" spans="1:15" ht="15.75">
      <c r="A67" s="27"/>
      <c r="B67" s="27"/>
      <c r="C67" s="29"/>
      <c r="D67" s="34" t="s">
        <v>134</v>
      </c>
      <c r="E67" s="48">
        <f t="shared" si="3"/>
        <v>71.145</v>
      </c>
      <c r="F67" s="23">
        <v>142.29</v>
      </c>
      <c r="G67" s="40" t="s">
        <v>141</v>
      </c>
      <c r="H67" s="21"/>
      <c r="I67" s="21"/>
      <c r="J67" s="21"/>
      <c r="K67" s="21"/>
      <c r="L67" s="44"/>
      <c r="M67" s="44"/>
      <c r="N67" s="46">
        <f t="shared" si="1"/>
        <v>0</v>
      </c>
      <c r="O67" s="47">
        <f t="shared" si="2"/>
        <v>0</v>
      </c>
    </row>
    <row r="68" spans="1:15" ht="15.75">
      <c r="A68" s="27"/>
      <c r="B68" s="27"/>
      <c r="C68" s="29"/>
      <c r="D68" s="34" t="s">
        <v>143</v>
      </c>
      <c r="E68" s="48">
        <f t="shared" si="3"/>
        <v>71.145</v>
      </c>
      <c r="F68" s="23">
        <v>142.29</v>
      </c>
      <c r="G68" s="40" t="s">
        <v>141</v>
      </c>
      <c r="H68" s="21"/>
      <c r="I68" s="21"/>
      <c r="J68" s="21"/>
      <c r="K68" s="21"/>
      <c r="L68" s="44"/>
      <c r="M68" s="44"/>
      <c r="N68" s="46">
        <f t="shared" si="1"/>
        <v>0</v>
      </c>
      <c r="O68" s="47">
        <f t="shared" si="2"/>
        <v>0</v>
      </c>
    </row>
    <row r="69" spans="1:15" ht="15.75">
      <c r="A69" s="27"/>
      <c r="B69" s="27"/>
      <c r="C69" s="29"/>
      <c r="D69" s="34" t="s">
        <v>136</v>
      </c>
      <c r="E69" s="48">
        <f t="shared" si="3"/>
        <v>71.145</v>
      </c>
      <c r="F69" s="23">
        <v>142.29</v>
      </c>
      <c r="G69" s="40" t="s">
        <v>141</v>
      </c>
      <c r="H69" s="21"/>
      <c r="I69" s="21"/>
      <c r="J69" s="21"/>
      <c r="K69" s="21"/>
      <c r="L69" s="44"/>
      <c r="M69" s="44"/>
      <c r="N69" s="46">
        <f t="shared" si="1"/>
        <v>0</v>
      </c>
      <c r="O69" s="47">
        <f t="shared" si="2"/>
        <v>0</v>
      </c>
    </row>
    <row r="70" spans="1:15" ht="15.75">
      <c r="A70" s="27"/>
      <c r="B70" s="27"/>
      <c r="C70" s="29"/>
      <c r="D70" s="34" t="s">
        <v>145</v>
      </c>
      <c r="E70" s="48">
        <f t="shared" si="3"/>
        <v>71.145</v>
      </c>
      <c r="F70" s="23">
        <v>142.29</v>
      </c>
      <c r="G70" s="40" t="s">
        <v>141</v>
      </c>
      <c r="H70" s="21"/>
      <c r="I70" s="21"/>
      <c r="J70" s="21"/>
      <c r="K70" s="21"/>
      <c r="L70" s="44"/>
      <c r="M70" s="44"/>
      <c r="N70" s="46">
        <f t="shared" si="1"/>
        <v>0</v>
      </c>
      <c r="O70" s="47">
        <f t="shared" si="2"/>
        <v>0</v>
      </c>
    </row>
    <row r="71" spans="1:15" ht="15.75">
      <c r="A71" s="54" t="s">
        <v>62</v>
      </c>
      <c r="B71" s="49">
        <v>4034</v>
      </c>
      <c r="C71" s="31" t="s">
        <v>0</v>
      </c>
      <c r="D71" s="52" t="s">
        <v>132</v>
      </c>
      <c r="E71" s="51">
        <f t="shared" si="3"/>
        <v>66.96000000000001</v>
      </c>
      <c r="F71" s="19">
        <v>133.92000000000002</v>
      </c>
      <c r="G71" s="40" t="s">
        <v>141</v>
      </c>
      <c r="H71" s="21"/>
      <c r="I71" s="22"/>
      <c r="J71" s="22"/>
      <c r="K71" s="22"/>
      <c r="L71" s="22"/>
      <c r="M71" s="22"/>
      <c r="N71" s="46">
        <f t="shared" si="1"/>
        <v>0</v>
      </c>
      <c r="O71" s="47">
        <f t="shared" si="2"/>
        <v>0</v>
      </c>
    </row>
    <row r="72" spans="1:15" ht="15.75">
      <c r="A72" s="32"/>
      <c r="B72" s="27"/>
      <c r="C72" s="29"/>
      <c r="D72" s="34" t="s">
        <v>134</v>
      </c>
      <c r="E72" s="48">
        <f t="shared" si="3"/>
        <v>66.96000000000001</v>
      </c>
      <c r="F72" s="23">
        <v>133.92000000000002</v>
      </c>
      <c r="G72" s="40" t="s">
        <v>141</v>
      </c>
      <c r="H72" s="21"/>
      <c r="I72" s="22"/>
      <c r="J72" s="22"/>
      <c r="K72" s="22"/>
      <c r="L72" s="22"/>
      <c r="M72" s="22"/>
      <c r="N72" s="46">
        <f aca="true" t="shared" si="4" ref="N72:N126">SUM(H72:M72)</f>
        <v>0</v>
      </c>
      <c r="O72" s="47">
        <f aca="true" t="shared" si="5" ref="O72:O126">N72*E72</f>
        <v>0</v>
      </c>
    </row>
    <row r="73" spans="1:15" ht="15.75">
      <c r="A73" s="32"/>
      <c r="B73" s="27"/>
      <c r="C73" s="29"/>
      <c r="D73" s="34" t="s">
        <v>131</v>
      </c>
      <c r="E73" s="48">
        <f t="shared" si="3"/>
        <v>66.96000000000001</v>
      </c>
      <c r="F73" s="23">
        <v>133.92000000000002</v>
      </c>
      <c r="G73" s="40" t="s">
        <v>141</v>
      </c>
      <c r="H73" s="21"/>
      <c r="I73" s="22"/>
      <c r="J73" s="22"/>
      <c r="K73" s="22"/>
      <c r="L73" s="22"/>
      <c r="M73" s="22"/>
      <c r="N73" s="46">
        <f t="shared" si="4"/>
        <v>0</v>
      </c>
      <c r="O73" s="47">
        <f t="shared" si="5"/>
        <v>0</v>
      </c>
    </row>
    <row r="74" spans="1:15" ht="15.75">
      <c r="A74" s="32"/>
      <c r="B74" s="27"/>
      <c r="C74" s="29"/>
      <c r="D74" s="34" t="s">
        <v>135</v>
      </c>
      <c r="E74" s="48">
        <f t="shared" si="3"/>
        <v>66.96000000000001</v>
      </c>
      <c r="F74" s="23">
        <v>133.92000000000002</v>
      </c>
      <c r="G74" s="40" t="s">
        <v>172</v>
      </c>
      <c r="H74" s="21"/>
      <c r="I74" s="22"/>
      <c r="J74" s="22"/>
      <c r="K74" s="22"/>
      <c r="L74" s="22"/>
      <c r="M74" s="22"/>
      <c r="N74" s="46">
        <f>SUM(H74:M74)</f>
        <v>0</v>
      </c>
      <c r="O74" s="47">
        <f>N74*E74</f>
        <v>0</v>
      </c>
    </row>
    <row r="75" spans="1:15" ht="15.75">
      <c r="A75" s="32"/>
      <c r="B75" s="27"/>
      <c r="C75" s="29"/>
      <c r="D75" s="34" t="s">
        <v>136</v>
      </c>
      <c r="E75" s="48">
        <f t="shared" si="3"/>
        <v>66.96000000000001</v>
      </c>
      <c r="F75" s="23">
        <v>133.92000000000002</v>
      </c>
      <c r="G75" s="40" t="s">
        <v>173</v>
      </c>
      <c r="H75" s="21"/>
      <c r="I75" s="22"/>
      <c r="J75" s="22"/>
      <c r="K75" s="22"/>
      <c r="L75" s="22"/>
      <c r="M75" s="22"/>
      <c r="N75" s="46">
        <f>SUM(H75:M75)</f>
        <v>0</v>
      </c>
      <c r="O75" s="47">
        <f>N75*E75</f>
        <v>0</v>
      </c>
    </row>
    <row r="76" spans="1:15" ht="15.75">
      <c r="A76" s="54" t="s">
        <v>63</v>
      </c>
      <c r="B76" s="49">
        <v>4000</v>
      </c>
      <c r="C76" s="31" t="s">
        <v>0</v>
      </c>
      <c r="D76" s="52" t="s">
        <v>131</v>
      </c>
      <c r="E76" s="51">
        <f t="shared" si="3"/>
        <v>41.85</v>
      </c>
      <c r="F76" s="19">
        <v>83.7</v>
      </c>
      <c r="G76" s="40" t="s">
        <v>141</v>
      </c>
      <c r="H76" s="21"/>
      <c r="I76" s="22"/>
      <c r="J76" s="22"/>
      <c r="K76" s="22"/>
      <c r="L76" s="22"/>
      <c r="M76" s="22"/>
      <c r="N76" s="46">
        <f t="shared" si="4"/>
        <v>0</v>
      </c>
      <c r="O76" s="47">
        <f t="shared" si="5"/>
        <v>0</v>
      </c>
    </row>
    <row r="77" spans="1:15" ht="15.75">
      <c r="A77" s="32"/>
      <c r="B77" s="27"/>
      <c r="C77" s="29"/>
      <c r="D77" s="34" t="s">
        <v>143</v>
      </c>
      <c r="E77" s="48">
        <f t="shared" si="3"/>
        <v>41.85</v>
      </c>
      <c r="F77" s="23">
        <v>83.7</v>
      </c>
      <c r="G77" s="40" t="s">
        <v>141</v>
      </c>
      <c r="H77" s="21"/>
      <c r="I77" s="22"/>
      <c r="J77" s="22"/>
      <c r="K77" s="22"/>
      <c r="L77" s="22"/>
      <c r="M77" s="22"/>
      <c r="N77" s="46">
        <f t="shared" si="4"/>
        <v>0</v>
      </c>
      <c r="O77" s="47">
        <f t="shared" si="5"/>
        <v>0</v>
      </c>
    </row>
    <row r="78" spans="1:15" ht="15.75">
      <c r="A78" s="32"/>
      <c r="B78" s="27"/>
      <c r="C78" s="29"/>
      <c r="D78" s="34" t="s">
        <v>132</v>
      </c>
      <c r="E78" s="48">
        <f t="shared" si="3"/>
        <v>41.85</v>
      </c>
      <c r="F78" s="23">
        <v>83.7</v>
      </c>
      <c r="G78" s="40" t="s">
        <v>141</v>
      </c>
      <c r="H78" s="21"/>
      <c r="I78" s="22"/>
      <c r="J78" s="22"/>
      <c r="K78" s="22"/>
      <c r="L78" s="22"/>
      <c r="M78" s="22"/>
      <c r="N78" s="46">
        <f t="shared" si="4"/>
        <v>0</v>
      </c>
      <c r="O78" s="47">
        <f t="shared" si="5"/>
        <v>0</v>
      </c>
    </row>
    <row r="79" spans="1:15" ht="15.75">
      <c r="A79" s="32"/>
      <c r="B79" s="27"/>
      <c r="C79" s="29"/>
      <c r="D79" s="34" t="s">
        <v>134</v>
      </c>
      <c r="E79" s="48">
        <f t="shared" si="3"/>
        <v>41.85</v>
      </c>
      <c r="F79" s="23">
        <v>83.7</v>
      </c>
      <c r="G79" s="40" t="s">
        <v>141</v>
      </c>
      <c r="H79" s="21"/>
      <c r="I79" s="22"/>
      <c r="J79" s="22"/>
      <c r="K79" s="22"/>
      <c r="L79" s="22"/>
      <c r="M79" s="22"/>
      <c r="N79" s="46">
        <f t="shared" si="4"/>
        <v>0</v>
      </c>
      <c r="O79" s="47">
        <f t="shared" si="5"/>
        <v>0</v>
      </c>
    </row>
    <row r="80" spans="1:15" ht="15.75">
      <c r="A80" s="32"/>
      <c r="B80" s="27"/>
      <c r="C80" s="29"/>
      <c r="D80" s="34" t="s">
        <v>147</v>
      </c>
      <c r="E80" s="48">
        <f t="shared" si="3"/>
        <v>41.85</v>
      </c>
      <c r="F80" s="23">
        <v>83.7</v>
      </c>
      <c r="G80" s="40" t="s">
        <v>141</v>
      </c>
      <c r="H80" s="21"/>
      <c r="I80" s="22"/>
      <c r="J80" s="22"/>
      <c r="K80" s="22"/>
      <c r="L80" s="22"/>
      <c r="M80" s="22"/>
      <c r="N80" s="46">
        <f t="shared" si="4"/>
        <v>0</v>
      </c>
      <c r="O80" s="47">
        <f t="shared" si="5"/>
        <v>0</v>
      </c>
    </row>
    <row r="81" spans="1:15" ht="15.75">
      <c r="A81" s="49" t="s">
        <v>64</v>
      </c>
      <c r="B81" s="49">
        <v>4004</v>
      </c>
      <c r="C81" s="31" t="s">
        <v>0</v>
      </c>
      <c r="D81" s="52" t="s">
        <v>148</v>
      </c>
      <c r="E81" s="51">
        <f t="shared" si="3"/>
        <v>56.160000000000004</v>
      </c>
      <c r="F81" s="19">
        <v>112.32000000000001</v>
      </c>
      <c r="G81" s="40" t="s">
        <v>141</v>
      </c>
      <c r="H81" s="21"/>
      <c r="I81" s="22"/>
      <c r="J81" s="22"/>
      <c r="K81" s="22"/>
      <c r="L81" s="22"/>
      <c r="M81" s="22"/>
      <c r="N81" s="46">
        <f t="shared" si="4"/>
        <v>0</v>
      </c>
      <c r="O81" s="47">
        <f t="shared" si="5"/>
        <v>0</v>
      </c>
    </row>
    <row r="82" spans="1:15" ht="15.75">
      <c r="A82" s="27"/>
      <c r="B82" s="27"/>
      <c r="C82" s="29"/>
      <c r="D82" s="34" t="s">
        <v>149</v>
      </c>
      <c r="E82" s="48">
        <f t="shared" si="3"/>
        <v>56.160000000000004</v>
      </c>
      <c r="F82" s="23">
        <v>112.32000000000001</v>
      </c>
      <c r="G82" s="40" t="s">
        <v>141</v>
      </c>
      <c r="H82" s="21"/>
      <c r="I82" s="22"/>
      <c r="J82" s="22"/>
      <c r="K82" s="22"/>
      <c r="L82" s="22"/>
      <c r="M82" s="22"/>
      <c r="N82" s="46">
        <f t="shared" si="4"/>
        <v>0</v>
      </c>
      <c r="O82" s="47">
        <f t="shared" si="5"/>
        <v>0</v>
      </c>
    </row>
    <row r="83" spans="1:15" ht="15.75">
      <c r="A83" s="27"/>
      <c r="B83" s="27"/>
      <c r="C83" s="29"/>
      <c r="D83" s="34" t="s">
        <v>132</v>
      </c>
      <c r="E83" s="48">
        <f t="shared" si="3"/>
        <v>56.160000000000004</v>
      </c>
      <c r="F83" s="23">
        <v>112.32000000000001</v>
      </c>
      <c r="G83" s="40" t="s">
        <v>141</v>
      </c>
      <c r="H83" s="21"/>
      <c r="I83" s="22"/>
      <c r="J83" s="22"/>
      <c r="K83" s="22"/>
      <c r="L83" s="22"/>
      <c r="M83" s="22"/>
      <c r="N83" s="46">
        <f t="shared" si="4"/>
        <v>0</v>
      </c>
      <c r="O83" s="47">
        <f t="shared" si="5"/>
        <v>0</v>
      </c>
    </row>
    <row r="84" spans="1:15" ht="15.75">
      <c r="A84" s="54" t="s">
        <v>65</v>
      </c>
      <c r="B84" s="49">
        <v>4007</v>
      </c>
      <c r="C84" s="31" t="s">
        <v>0</v>
      </c>
      <c r="D84" s="52" t="s">
        <v>143</v>
      </c>
      <c r="E84" s="51">
        <f t="shared" si="3"/>
        <v>56.160000000000004</v>
      </c>
      <c r="F84" s="19">
        <v>112.32000000000001</v>
      </c>
      <c r="G84" s="40" t="s">
        <v>141</v>
      </c>
      <c r="H84" s="21"/>
      <c r="I84" s="22"/>
      <c r="J84" s="22"/>
      <c r="K84" s="22"/>
      <c r="L84" s="22"/>
      <c r="M84" s="22"/>
      <c r="N84" s="46">
        <f t="shared" si="4"/>
        <v>0</v>
      </c>
      <c r="O84" s="47">
        <f t="shared" si="5"/>
        <v>0</v>
      </c>
    </row>
    <row r="85" spans="1:15" ht="15.75">
      <c r="A85" s="32"/>
      <c r="B85" s="27"/>
      <c r="C85" s="29"/>
      <c r="D85" s="34" t="s">
        <v>150</v>
      </c>
      <c r="E85" s="48">
        <f t="shared" si="3"/>
        <v>56.160000000000004</v>
      </c>
      <c r="F85" s="23">
        <v>112.32000000000001</v>
      </c>
      <c r="G85" s="40" t="s">
        <v>141</v>
      </c>
      <c r="H85" s="21"/>
      <c r="I85" s="22"/>
      <c r="J85" s="22"/>
      <c r="K85" s="22"/>
      <c r="L85" s="22"/>
      <c r="M85" s="22"/>
      <c r="N85" s="46">
        <f t="shared" si="4"/>
        <v>0</v>
      </c>
      <c r="O85" s="47">
        <f t="shared" si="5"/>
        <v>0</v>
      </c>
    </row>
    <row r="86" spans="1:15" ht="15.75">
      <c r="A86" s="32"/>
      <c r="B86" s="27"/>
      <c r="C86" s="29"/>
      <c r="D86" s="34" t="s">
        <v>131</v>
      </c>
      <c r="E86" s="48">
        <f t="shared" si="3"/>
        <v>56.160000000000004</v>
      </c>
      <c r="F86" s="23">
        <v>112.32000000000001</v>
      </c>
      <c r="G86" s="40" t="s">
        <v>141</v>
      </c>
      <c r="H86" s="21"/>
      <c r="I86" s="22"/>
      <c r="J86" s="22"/>
      <c r="K86" s="22"/>
      <c r="L86" s="22"/>
      <c r="M86" s="22"/>
      <c r="N86" s="46">
        <f t="shared" si="4"/>
        <v>0</v>
      </c>
      <c r="O86" s="47">
        <f t="shared" si="5"/>
        <v>0</v>
      </c>
    </row>
    <row r="87" spans="1:15" ht="15.75">
      <c r="A87" s="32"/>
      <c r="B87" s="27"/>
      <c r="C87" s="29"/>
      <c r="D87" s="34" t="s">
        <v>136</v>
      </c>
      <c r="E87" s="48">
        <f t="shared" si="3"/>
        <v>56.160000000000004</v>
      </c>
      <c r="F87" s="23">
        <v>112.32000000000001</v>
      </c>
      <c r="G87" s="40" t="s">
        <v>141</v>
      </c>
      <c r="H87" s="21"/>
      <c r="I87" s="22"/>
      <c r="J87" s="22"/>
      <c r="K87" s="22"/>
      <c r="L87" s="22"/>
      <c r="M87" s="22"/>
      <c r="N87" s="46">
        <f t="shared" si="4"/>
        <v>0</v>
      </c>
      <c r="O87" s="47">
        <f t="shared" si="5"/>
        <v>0</v>
      </c>
    </row>
    <row r="88" spans="1:15" ht="15.75">
      <c r="A88" s="49" t="s">
        <v>41</v>
      </c>
      <c r="B88" s="49">
        <v>4006</v>
      </c>
      <c r="C88" s="31" t="s">
        <v>0</v>
      </c>
      <c r="D88" s="52" t="s">
        <v>131</v>
      </c>
      <c r="E88" s="51">
        <f t="shared" si="3"/>
        <v>33.480000000000004</v>
      </c>
      <c r="F88" s="19">
        <v>66.96000000000001</v>
      </c>
      <c r="G88" s="40" t="s">
        <v>141</v>
      </c>
      <c r="H88" s="21"/>
      <c r="I88" s="22"/>
      <c r="J88" s="22"/>
      <c r="K88" s="22"/>
      <c r="L88" s="22"/>
      <c r="M88" s="22"/>
      <c r="N88" s="46">
        <f t="shared" si="4"/>
        <v>0</v>
      </c>
      <c r="O88" s="47">
        <f t="shared" si="5"/>
        <v>0</v>
      </c>
    </row>
    <row r="89" spans="1:15" ht="15.75">
      <c r="A89" s="27"/>
      <c r="B89" s="27"/>
      <c r="C89" s="29"/>
      <c r="D89" s="34" t="s">
        <v>132</v>
      </c>
      <c r="E89" s="48">
        <f t="shared" si="3"/>
        <v>33.480000000000004</v>
      </c>
      <c r="F89" s="23">
        <v>66.96000000000001</v>
      </c>
      <c r="G89" s="40" t="s">
        <v>141</v>
      </c>
      <c r="H89" s="21"/>
      <c r="I89" s="22"/>
      <c r="J89" s="22"/>
      <c r="K89" s="22"/>
      <c r="L89" s="22"/>
      <c r="M89" s="22"/>
      <c r="N89" s="46">
        <f t="shared" si="4"/>
        <v>0</v>
      </c>
      <c r="O89" s="47">
        <f t="shared" si="5"/>
        <v>0</v>
      </c>
    </row>
    <row r="90" spans="1:15" ht="15.75">
      <c r="A90" s="27"/>
      <c r="B90" s="27"/>
      <c r="C90" s="29"/>
      <c r="D90" s="34" t="s">
        <v>134</v>
      </c>
      <c r="E90" s="48">
        <f t="shared" si="3"/>
        <v>33.480000000000004</v>
      </c>
      <c r="F90" s="23">
        <v>66.96000000000001</v>
      </c>
      <c r="G90" s="40" t="s">
        <v>141</v>
      </c>
      <c r="H90" s="21"/>
      <c r="I90" s="22"/>
      <c r="J90" s="22"/>
      <c r="K90" s="22"/>
      <c r="L90" s="22"/>
      <c r="M90" s="22"/>
      <c r="N90" s="46">
        <f t="shared" si="4"/>
        <v>0</v>
      </c>
      <c r="O90" s="47">
        <f t="shared" si="5"/>
        <v>0</v>
      </c>
    </row>
    <row r="91" spans="1:15" ht="15.75">
      <c r="A91" s="27"/>
      <c r="B91" s="27"/>
      <c r="C91" s="29"/>
      <c r="D91" s="34" t="s">
        <v>151</v>
      </c>
      <c r="E91" s="48">
        <f t="shared" si="3"/>
        <v>33.480000000000004</v>
      </c>
      <c r="F91" s="23">
        <v>66.96000000000001</v>
      </c>
      <c r="G91" s="40" t="s">
        <v>141</v>
      </c>
      <c r="H91" s="21"/>
      <c r="I91" s="22"/>
      <c r="J91" s="22"/>
      <c r="K91" s="22"/>
      <c r="L91" s="22"/>
      <c r="M91" s="22"/>
      <c r="N91" s="46">
        <f t="shared" si="4"/>
        <v>0</v>
      </c>
      <c r="O91" s="47">
        <f t="shared" si="5"/>
        <v>0</v>
      </c>
    </row>
    <row r="92" spans="1:15" ht="15.75">
      <c r="A92" s="27"/>
      <c r="B92" s="27"/>
      <c r="C92" s="29"/>
      <c r="D92" s="34" t="s">
        <v>143</v>
      </c>
      <c r="E92" s="48">
        <f t="shared" si="3"/>
        <v>33.480000000000004</v>
      </c>
      <c r="F92" s="23">
        <v>66.96000000000001</v>
      </c>
      <c r="G92" s="40" t="s">
        <v>141</v>
      </c>
      <c r="H92" s="21"/>
      <c r="I92" s="22"/>
      <c r="J92" s="22"/>
      <c r="K92" s="22"/>
      <c r="L92" s="22"/>
      <c r="M92" s="22"/>
      <c r="N92" s="46">
        <f t="shared" si="4"/>
        <v>0</v>
      </c>
      <c r="O92" s="47">
        <f t="shared" si="5"/>
        <v>0</v>
      </c>
    </row>
    <row r="93" spans="1:15" ht="15.75">
      <c r="A93" s="27"/>
      <c r="B93" s="27"/>
      <c r="C93" s="29"/>
      <c r="D93" s="34" t="s">
        <v>136</v>
      </c>
      <c r="E93" s="48">
        <f t="shared" si="3"/>
        <v>33.480000000000004</v>
      </c>
      <c r="F93" s="23">
        <v>66.96000000000001</v>
      </c>
      <c r="G93" s="40" t="s">
        <v>141</v>
      </c>
      <c r="H93" s="21"/>
      <c r="I93" s="22"/>
      <c r="J93" s="22"/>
      <c r="K93" s="22"/>
      <c r="L93" s="22"/>
      <c r="M93" s="22"/>
      <c r="N93" s="46">
        <f t="shared" si="4"/>
        <v>0</v>
      </c>
      <c r="O93" s="47">
        <f t="shared" si="5"/>
        <v>0</v>
      </c>
    </row>
    <row r="94" spans="1:15" ht="15.75">
      <c r="A94" s="49" t="s">
        <v>42</v>
      </c>
      <c r="B94" s="49">
        <v>4028</v>
      </c>
      <c r="C94" s="31" t="s">
        <v>0</v>
      </c>
      <c r="D94" s="52" t="s">
        <v>132</v>
      </c>
      <c r="E94" s="51">
        <f t="shared" si="3"/>
        <v>29.294999999999998</v>
      </c>
      <c r="F94" s="19">
        <v>58.589999999999996</v>
      </c>
      <c r="G94" s="40" t="s">
        <v>141</v>
      </c>
      <c r="H94" s="21"/>
      <c r="I94" s="22"/>
      <c r="J94" s="22"/>
      <c r="K94" s="22"/>
      <c r="L94" s="22"/>
      <c r="M94" s="22"/>
      <c r="N94" s="46">
        <f t="shared" si="4"/>
        <v>0</v>
      </c>
      <c r="O94" s="47">
        <f t="shared" si="5"/>
        <v>0</v>
      </c>
    </row>
    <row r="95" spans="1:15" ht="15.75">
      <c r="A95" s="27"/>
      <c r="B95" s="27"/>
      <c r="C95" s="29"/>
      <c r="D95" s="34" t="s">
        <v>136</v>
      </c>
      <c r="E95" s="48">
        <f t="shared" si="3"/>
        <v>29.294999999999998</v>
      </c>
      <c r="F95" s="23">
        <v>58.589999999999996</v>
      </c>
      <c r="G95" s="40" t="s">
        <v>141</v>
      </c>
      <c r="H95" s="21"/>
      <c r="I95" s="22"/>
      <c r="J95" s="22"/>
      <c r="K95" s="22"/>
      <c r="L95" s="22"/>
      <c r="M95" s="22"/>
      <c r="N95" s="46">
        <f t="shared" si="4"/>
        <v>0</v>
      </c>
      <c r="O95" s="47">
        <f t="shared" si="5"/>
        <v>0</v>
      </c>
    </row>
    <row r="96" spans="1:15" ht="15.75">
      <c r="A96" s="27"/>
      <c r="B96" s="27"/>
      <c r="C96" s="29"/>
      <c r="D96" s="34" t="s">
        <v>131</v>
      </c>
      <c r="E96" s="48">
        <f t="shared" si="3"/>
        <v>29.294999999999998</v>
      </c>
      <c r="F96" s="23">
        <v>58.589999999999996</v>
      </c>
      <c r="G96" s="40" t="s">
        <v>141</v>
      </c>
      <c r="H96" s="21"/>
      <c r="I96" s="22"/>
      <c r="J96" s="22"/>
      <c r="K96" s="22"/>
      <c r="L96" s="22"/>
      <c r="M96" s="22"/>
      <c r="N96" s="46">
        <f t="shared" si="4"/>
        <v>0</v>
      </c>
      <c r="O96" s="47">
        <f t="shared" si="5"/>
        <v>0</v>
      </c>
    </row>
    <row r="97" spans="1:15" ht="15.75">
      <c r="A97" s="27"/>
      <c r="B97" s="27"/>
      <c r="C97" s="29"/>
      <c r="D97" s="34" t="s">
        <v>143</v>
      </c>
      <c r="E97" s="48">
        <f t="shared" si="3"/>
        <v>29.294999999999998</v>
      </c>
      <c r="F97" s="23">
        <v>58.589999999999996</v>
      </c>
      <c r="G97" s="40" t="s">
        <v>141</v>
      </c>
      <c r="H97" s="21"/>
      <c r="I97" s="22"/>
      <c r="J97" s="22"/>
      <c r="K97" s="22"/>
      <c r="L97" s="22"/>
      <c r="M97" s="22"/>
      <c r="N97" s="46">
        <f t="shared" si="4"/>
        <v>0</v>
      </c>
      <c r="O97" s="47">
        <f t="shared" si="5"/>
        <v>0</v>
      </c>
    </row>
    <row r="98" spans="1:15" ht="15.75">
      <c r="A98" s="27"/>
      <c r="B98" s="27"/>
      <c r="C98" s="29"/>
      <c r="D98" s="34" t="s">
        <v>152</v>
      </c>
      <c r="E98" s="48">
        <f t="shared" si="3"/>
        <v>29.294999999999998</v>
      </c>
      <c r="F98" s="23">
        <v>58.589999999999996</v>
      </c>
      <c r="G98" s="40" t="s">
        <v>141</v>
      </c>
      <c r="H98" s="21"/>
      <c r="I98" s="22"/>
      <c r="J98" s="22"/>
      <c r="K98" s="22"/>
      <c r="L98" s="22"/>
      <c r="M98" s="22"/>
      <c r="N98" s="46">
        <f t="shared" si="4"/>
        <v>0</v>
      </c>
      <c r="O98" s="47">
        <f t="shared" si="5"/>
        <v>0</v>
      </c>
    </row>
    <row r="99" spans="1:15" ht="15.75">
      <c r="A99" s="27"/>
      <c r="B99" s="27"/>
      <c r="C99" s="29"/>
      <c r="D99" s="34" t="s">
        <v>134</v>
      </c>
      <c r="E99" s="48">
        <f t="shared" si="3"/>
        <v>29.294999999999998</v>
      </c>
      <c r="F99" s="23">
        <v>58.589999999999996</v>
      </c>
      <c r="G99" s="40" t="s">
        <v>141</v>
      </c>
      <c r="H99" s="21"/>
      <c r="I99" s="22"/>
      <c r="J99" s="22"/>
      <c r="K99" s="22"/>
      <c r="L99" s="22"/>
      <c r="M99" s="22"/>
      <c r="N99" s="46">
        <f t="shared" si="4"/>
        <v>0</v>
      </c>
      <c r="O99" s="47">
        <f t="shared" si="5"/>
        <v>0</v>
      </c>
    </row>
    <row r="100" spans="1:15" ht="15.75">
      <c r="A100" s="49" t="s">
        <v>66</v>
      </c>
      <c r="B100" s="49">
        <v>4002</v>
      </c>
      <c r="C100" s="31" t="s">
        <v>0</v>
      </c>
      <c r="D100" s="52" t="s">
        <v>145</v>
      </c>
      <c r="E100" s="51">
        <f t="shared" si="3"/>
        <v>38.88</v>
      </c>
      <c r="F100" s="19">
        <v>77.76</v>
      </c>
      <c r="G100" s="40" t="s">
        <v>141</v>
      </c>
      <c r="H100" s="21"/>
      <c r="I100" s="22"/>
      <c r="J100" s="22"/>
      <c r="K100" s="22"/>
      <c r="L100" s="22"/>
      <c r="M100" s="22"/>
      <c r="N100" s="46">
        <f t="shared" si="4"/>
        <v>0</v>
      </c>
      <c r="O100" s="47">
        <f t="shared" si="5"/>
        <v>0</v>
      </c>
    </row>
    <row r="101" spans="1:15" ht="15.75">
      <c r="A101" s="27"/>
      <c r="B101" s="27"/>
      <c r="C101" s="29"/>
      <c r="D101" s="34" t="s">
        <v>136</v>
      </c>
      <c r="E101" s="48">
        <f t="shared" si="3"/>
        <v>38.88</v>
      </c>
      <c r="F101" s="23">
        <v>77.76</v>
      </c>
      <c r="G101" s="40" t="s">
        <v>141</v>
      </c>
      <c r="H101" s="21"/>
      <c r="I101" s="22"/>
      <c r="J101" s="22"/>
      <c r="K101" s="22"/>
      <c r="L101" s="22"/>
      <c r="M101" s="22"/>
      <c r="N101" s="46">
        <f t="shared" si="4"/>
        <v>0</v>
      </c>
      <c r="O101" s="47">
        <f t="shared" si="5"/>
        <v>0</v>
      </c>
    </row>
    <row r="102" spans="1:15" ht="15.75">
      <c r="A102" s="27"/>
      <c r="B102" s="27"/>
      <c r="C102" s="29"/>
      <c r="D102" s="34" t="s">
        <v>132</v>
      </c>
      <c r="E102" s="48">
        <f t="shared" si="3"/>
        <v>38.88</v>
      </c>
      <c r="F102" s="23">
        <v>77.76</v>
      </c>
      <c r="G102" s="40" t="s">
        <v>141</v>
      </c>
      <c r="H102" s="21"/>
      <c r="I102" s="22"/>
      <c r="J102" s="22"/>
      <c r="K102" s="22"/>
      <c r="L102" s="22"/>
      <c r="M102" s="22"/>
      <c r="N102" s="46">
        <f t="shared" si="4"/>
        <v>0</v>
      </c>
      <c r="O102" s="47">
        <f t="shared" si="5"/>
        <v>0</v>
      </c>
    </row>
    <row r="103" spans="1:15" ht="15.75">
      <c r="A103" s="27"/>
      <c r="B103" s="27"/>
      <c r="C103" s="29"/>
      <c r="D103" s="34" t="s">
        <v>143</v>
      </c>
      <c r="E103" s="48">
        <f t="shared" si="3"/>
        <v>38.88</v>
      </c>
      <c r="F103" s="23">
        <v>77.76</v>
      </c>
      <c r="G103" s="40" t="s">
        <v>141</v>
      </c>
      <c r="H103" s="21"/>
      <c r="I103" s="22"/>
      <c r="J103" s="22"/>
      <c r="K103" s="22"/>
      <c r="L103" s="22"/>
      <c r="M103" s="22"/>
      <c r="N103" s="46">
        <f t="shared" si="4"/>
        <v>0</v>
      </c>
      <c r="O103" s="47">
        <f t="shared" si="5"/>
        <v>0</v>
      </c>
    </row>
    <row r="104" spans="1:15" ht="15.75">
      <c r="A104" s="27"/>
      <c r="B104" s="27"/>
      <c r="C104" s="29"/>
      <c r="D104" s="34" t="s">
        <v>150</v>
      </c>
      <c r="E104" s="48">
        <f t="shared" si="3"/>
        <v>38.88</v>
      </c>
      <c r="F104" s="23">
        <v>77.76</v>
      </c>
      <c r="G104" s="40" t="s">
        <v>141</v>
      </c>
      <c r="H104" s="21"/>
      <c r="I104" s="22"/>
      <c r="J104" s="22"/>
      <c r="K104" s="22"/>
      <c r="L104" s="22"/>
      <c r="M104" s="22"/>
      <c r="N104" s="46">
        <f t="shared" si="4"/>
        <v>0</v>
      </c>
      <c r="O104" s="47">
        <f t="shared" si="5"/>
        <v>0</v>
      </c>
    </row>
    <row r="105" spans="1:15" ht="15.75">
      <c r="A105" s="49" t="s">
        <v>43</v>
      </c>
      <c r="B105" s="49">
        <v>7333</v>
      </c>
      <c r="C105" s="31" t="s">
        <v>0</v>
      </c>
      <c r="D105" s="55" t="s">
        <v>131</v>
      </c>
      <c r="E105" s="51">
        <f t="shared" si="3"/>
        <v>35.65</v>
      </c>
      <c r="F105" s="19">
        <v>71.3</v>
      </c>
      <c r="G105" s="40" t="s">
        <v>141</v>
      </c>
      <c r="H105" s="21"/>
      <c r="I105" s="22"/>
      <c r="J105" s="22"/>
      <c r="K105" s="22"/>
      <c r="L105" s="22"/>
      <c r="M105" s="22"/>
      <c r="N105" s="46">
        <f t="shared" si="4"/>
        <v>0</v>
      </c>
      <c r="O105" s="47">
        <f t="shared" si="5"/>
        <v>0</v>
      </c>
    </row>
    <row r="106" spans="1:15" ht="15.75">
      <c r="A106" s="27"/>
      <c r="B106" s="27"/>
      <c r="C106" s="29"/>
      <c r="D106" s="35" t="s">
        <v>136</v>
      </c>
      <c r="E106" s="48">
        <f t="shared" si="3"/>
        <v>35.65</v>
      </c>
      <c r="F106" s="23">
        <v>71.3</v>
      </c>
      <c r="G106" s="40" t="s">
        <v>141</v>
      </c>
      <c r="H106" s="21"/>
      <c r="I106" s="22"/>
      <c r="J106" s="22"/>
      <c r="K106" s="22"/>
      <c r="L106" s="22"/>
      <c r="M106" s="22"/>
      <c r="N106" s="46">
        <f t="shared" si="4"/>
        <v>0</v>
      </c>
      <c r="O106" s="47">
        <f t="shared" si="5"/>
        <v>0</v>
      </c>
    </row>
    <row r="107" spans="1:15" ht="15.75">
      <c r="A107" s="27"/>
      <c r="B107" s="27"/>
      <c r="C107" s="29"/>
      <c r="D107" s="35" t="s">
        <v>134</v>
      </c>
      <c r="E107" s="48">
        <f t="shared" si="3"/>
        <v>35.65</v>
      </c>
      <c r="F107" s="23">
        <v>71.3</v>
      </c>
      <c r="G107" s="40" t="s">
        <v>141</v>
      </c>
      <c r="H107" s="21"/>
      <c r="I107" s="22"/>
      <c r="J107" s="22"/>
      <c r="K107" s="22"/>
      <c r="L107" s="22"/>
      <c r="M107" s="22"/>
      <c r="N107" s="46">
        <f t="shared" si="4"/>
        <v>0</v>
      </c>
      <c r="O107" s="47">
        <f t="shared" si="5"/>
        <v>0</v>
      </c>
    </row>
    <row r="108" spans="1:15" ht="15.75">
      <c r="A108" s="27"/>
      <c r="B108" s="27"/>
      <c r="C108" s="29"/>
      <c r="D108" s="35" t="s">
        <v>132</v>
      </c>
      <c r="E108" s="48">
        <f t="shared" si="3"/>
        <v>35.65</v>
      </c>
      <c r="F108" s="23">
        <v>71.3</v>
      </c>
      <c r="G108" s="40" t="s">
        <v>141</v>
      </c>
      <c r="H108" s="21"/>
      <c r="I108" s="22"/>
      <c r="J108" s="22"/>
      <c r="K108" s="22"/>
      <c r="L108" s="22"/>
      <c r="M108" s="22"/>
      <c r="N108" s="46">
        <f t="shared" si="4"/>
        <v>0</v>
      </c>
      <c r="O108" s="47">
        <f t="shared" si="5"/>
        <v>0</v>
      </c>
    </row>
    <row r="109" spans="1:15" ht="15.75">
      <c r="A109" s="49" t="s">
        <v>67</v>
      </c>
      <c r="B109" s="49">
        <v>4025</v>
      </c>
      <c r="C109" s="31" t="s">
        <v>0</v>
      </c>
      <c r="D109" s="55" t="s">
        <v>150</v>
      </c>
      <c r="E109" s="51">
        <f t="shared" si="3"/>
        <v>92.07000000000001</v>
      </c>
      <c r="F109" s="19">
        <v>184.14000000000001</v>
      </c>
      <c r="G109" s="40" t="s">
        <v>141</v>
      </c>
      <c r="H109" s="21"/>
      <c r="I109" s="21"/>
      <c r="J109" s="21"/>
      <c r="K109" s="21"/>
      <c r="L109" s="44"/>
      <c r="M109" s="45"/>
      <c r="N109" s="46">
        <f t="shared" si="4"/>
        <v>0</v>
      </c>
      <c r="O109" s="47">
        <f t="shared" si="5"/>
        <v>0</v>
      </c>
    </row>
    <row r="110" spans="1:15" ht="15.75">
      <c r="A110" s="27"/>
      <c r="B110" s="27"/>
      <c r="C110" s="29"/>
      <c r="D110" s="35" t="s">
        <v>135</v>
      </c>
      <c r="E110" s="48">
        <f t="shared" si="3"/>
        <v>92.07000000000001</v>
      </c>
      <c r="F110" s="23">
        <v>184.14000000000001</v>
      </c>
      <c r="G110" s="40" t="s">
        <v>141</v>
      </c>
      <c r="H110" s="21"/>
      <c r="I110" s="21"/>
      <c r="J110" s="21"/>
      <c r="K110" s="21"/>
      <c r="L110" s="44"/>
      <c r="M110" s="45"/>
      <c r="N110" s="46">
        <f t="shared" si="4"/>
        <v>0</v>
      </c>
      <c r="O110" s="47">
        <f t="shared" si="5"/>
        <v>0</v>
      </c>
    </row>
    <row r="111" spans="1:15" ht="15.75">
      <c r="A111" s="27"/>
      <c r="B111" s="27"/>
      <c r="C111" s="29"/>
      <c r="D111" s="35" t="s">
        <v>132</v>
      </c>
      <c r="E111" s="48">
        <f t="shared" si="3"/>
        <v>92.07000000000001</v>
      </c>
      <c r="F111" s="23">
        <v>184.14000000000001</v>
      </c>
      <c r="G111" s="40" t="s">
        <v>141</v>
      </c>
      <c r="H111" s="21"/>
      <c r="I111" s="21"/>
      <c r="J111" s="21"/>
      <c r="K111" s="21"/>
      <c r="L111" s="44"/>
      <c r="M111" s="45"/>
      <c r="N111" s="46">
        <f t="shared" si="4"/>
        <v>0</v>
      </c>
      <c r="O111" s="47">
        <f t="shared" si="5"/>
        <v>0</v>
      </c>
    </row>
    <row r="112" spans="1:15" ht="15.75">
      <c r="A112" s="49" t="s">
        <v>3</v>
      </c>
      <c r="B112" s="49">
        <v>4026</v>
      </c>
      <c r="C112" s="31" t="s">
        <v>0</v>
      </c>
      <c r="D112" s="55" t="s">
        <v>145</v>
      </c>
      <c r="E112" s="51">
        <f t="shared" si="3"/>
        <v>75.33</v>
      </c>
      <c r="F112" s="19">
        <v>150.66</v>
      </c>
      <c r="G112" s="40" t="s">
        <v>141</v>
      </c>
      <c r="H112" s="21"/>
      <c r="I112" s="21"/>
      <c r="J112" s="21"/>
      <c r="K112" s="21"/>
      <c r="L112" s="44"/>
      <c r="M112" s="45"/>
      <c r="N112" s="46">
        <f t="shared" si="4"/>
        <v>0</v>
      </c>
      <c r="O112" s="47">
        <f t="shared" si="5"/>
        <v>0</v>
      </c>
    </row>
    <row r="113" spans="1:15" ht="15.75">
      <c r="A113" s="27"/>
      <c r="B113" s="27"/>
      <c r="C113" s="29"/>
      <c r="D113" s="35" t="s">
        <v>131</v>
      </c>
      <c r="E113" s="48">
        <f t="shared" si="3"/>
        <v>75.33</v>
      </c>
      <c r="F113" s="23">
        <v>150.66</v>
      </c>
      <c r="G113" s="40" t="s">
        <v>141</v>
      </c>
      <c r="H113" s="21"/>
      <c r="I113" s="21"/>
      <c r="J113" s="21"/>
      <c r="K113" s="21"/>
      <c r="L113" s="44"/>
      <c r="M113" s="45"/>
      <c r="N113" s="46">
        <f t="shared" si="4"/>
        <v>0</v>
      </c>
      <c r="O113" s="47">
        <f t="shared" si="5"/>
        <v>0</v>
      </c>
    </row>
    <row r="114" spans="1:15" ht="15.75">
      <c r="A114" s="27"/>
      <c r="B114" s="27"/>
      <c r="C114" s="29"/>
      <c r="D114" s="35" t="s">
        <v>136</v>
      </c>
      <c r="E114" s="48">
        <f t="shared" si="3"/>
        <v>75.33</v>
      </c>
      <c r="F114" s="23">
        <v>150.66</v>
      </c>
      <c r="G114" s="40" t="s">
        <v>141</v>
      </c>
      <c r="H114" s="21"/>
      <c r="I114" s="21"/>
      <c r="J114" s="21"/>
      <c r="K114" s="21"/>
      <c r="L114" s="44"/>
      <c r="M114" s="45"/>
      <c r="N114" s="46">
        <f t="shared" si="4"/>
        <v>0</v>
      </c>
      <c r="O114" s="47">
        <f t="shared" si="5"/>
        <v>0</v>
      </c>
    </row>
    <row r="115" spans="1:15" ht="15.75">
      <c r="A115" s="27"/>
      <c r="B115" s="27"/>
      <c r="C115" s="29"/>
      <c r="D115" s="35" t="s">
        <v>132</v>
      </c>
      <c r="E115" s="48">
        <f t="shared" si="3"/>
        <v>75.33</v>
      </c>
      <c r="F115" s="23">
        <v>150.66</v>
      </c>
      <c r="G115" s="40" t="s">
        <v>141</v>
      </c>
      <c r="H115" s="21"/>
      <c r="I115" s="21"/>
      <c r="J115" s="21"/>
      <c r="K115" s="21"/>
      <c r="L115" s="44"/>
      <c r="M115" s="45"/>
      <c r="N115" s="46">
        <f t="shared" si="4"/>
        <v>0</v>
      </c>
      <c r="O115" s="47">
        <f t="shared" si="5"/>
        <v>0</v>
      </c>
    </row>
    <row r="116" spans="1:15" ht="15.75">
      <c r="A116" s="49" t="s">
        <v>68</v>
      </c>
      <c r="B116" s="49">
        <v>4024</v>
      </c>
      <c r="C116" s="31" t="s">
        <v>0</v>
      </c>
      <c r="D116" s="55" t="s">
        <v>131</v>
      </c>
      <c r="E116" s="51">
        <f t="shared" si="3"/>
        <v>113.15</v>
      </c>
      <c r="F116" s="19">
        <v>226.3</v>
      </c>
      <c r="G116" s="40" t="s">
        <v>141</v>
      </c>
      <c r="H116" s="21"/>
      <c r="I116" s="21"/>
      <c r="J116" s="21"/>
      <c r="K116" s="21"/>
      <c r="L116" s="44"/>
      <c r="M116" s="45"/>
      <c r="N116" s="46">
        <f t="shared" si="4"/>
        <v>0</v>
      </c>
      <c r="O116" s="47">
        <f t="shared" si="5"/>
        <v>0</v>
      </c>
    </row>
    <row r="117" spans="1:15" ht="15.75">
      <c r="A117" s="27"/>
      <c r="B117" s="27"/>
      <c r="C117" s="29"/>
      <c r="D117" s="35" t="s">
        <v>153</v>
      </c>
      <c r="E117" s="48">
        <f t="shared" si="3"/>
        <v>113.15</v>
      </c>
      <c r="F117" s="23">
        <v>226.3</v>
      </c>
      <c r="G117" s="40" t="s">
        <v>141</v>
      </c>
      <c r="H117" s="21"/>
      <c r="I117" s="21"/>
      <c r="J117" s="21"/>
      <c r="K117" s="21"/>
      <c r="L117" s="44"/>
      <c r="M117" s="45"/>
      <c r="N117" s="46">
        <f t="shared" si="4"/>
        <v>0</v>
      </c>
      <c r="O117" s="47">
        <f t="shared" si="5"/>
        <v>0</v>
      </c>
    </row>
    <row r="118" spans="1:15" ht="15.75">
      <c r="A118" s="27"/>
      <c r="B118" s="27"/>
      <c r="C118" s="29"/>
      <c r="D118" s="35" t="s">
        <v>132</v>
      </c>
      <c r="E118" s="48">
        <f t="shared" si="3"/>
        <v>113.15</v>
      </c>
      <c r="F118" s="23">
        <v>226.3</v>
      </c>
      <c r="G118" s="40" t="s">
        <v>141</v>
      </c>
      <c r="H118" s="21"/>
      <c r="I118" s="21"/>
      <c r="J118" s="21"/>
      <c r="K118" s="21"/>
      <c r="L118" s="44"/>
      <c r="M118" s="45"/>
      <c r="N118" s="46">
        <f t="shared" si="4"/>
        <v>0</v>
      </c>
      <c r="O118" s="47">
        <f t="shared" si="5"/>
        <v>0</v>
      </c>
    </row>
    <row r="119" spans="1:15" ht="15.75">
      <c r="A119" s="27"/>
      <c r="B119" s="27"/>
      <c r="C119" s="29"/>
      <c r="D119" s="35" t="s">
        <v>134</v>
      </c>
      <c r="E119" s="48">
        <f t="shared" si="3"/>
        <v>113.15</v>
      </c>
      <c r="F119" s="23">
        <v>226.3</v>
      </c>
      <c r="G119" s="40" t="s">
        <v>141</v>
      </c>
      <c r="H119" s="21"/>
      <c r="I119" s="21"/>
      <c r="J119" s="21"/>
      <c r="K119" s="21"/>
      <c r="L119" s="44"/>
      <c r="M119" s="45"/>
      <c r="N119" s="46">
        <f t="shared" si="4"/>
        <v>0</v>
      </c>
      <c r="O119" s="47">
        <f t="shared" si="5"/>
        <v>0</v>
      </c>
    </row>
    <row r="120" spans="1:15" ht="15.75">
      <c r="A120" s="49" t="s">
        <v>69</v>
      </c>
      <c r="B120" s="49">
        <v>4017</v>
      </c>
      <c r="C120" s="31" t="s">
        <v>0</v>
      </c>
      <c r="D120" s="52" t="s">
        <v>131</v>
      </c>
      <c r="E120" s="51">
        <f t="shared" si="3"/>
        <v>117.33500000000001</v>
      </c>
      <c r="F120" s="19">
        <v>234.67000000000002</v>
      </c>
      <c r="G120" s="40" t="s">
        <v>141</v>
      </c>
      <c r="H120" s="21"/>
      <c r="I120" s="21"/>
      <c r="J120" s="21"/>
      <c r="K120" s="21"/>
      <c r="L120" s="44"/>
      <c r="M120" s="45"/>
      <c r="N120" s="46">
        <f t="shared" si="4"/>
        <v>0</v>
      </c>
      <c r="O120" s="47">
        <f t="shared" si="5"/>
        <v>0</v>
      </c>
    </row>
    <row r="121" spans="1:15" ht="15.75">
      <c r="A121" s="27"/>
      <c r="B121" s="27"/>
      <c r="C121" s="29"/>
      <c r="D121" s="34" t="s">
        <v>142</v>
      </c>
      <c r="E121" s="48">
        <f t="shared" si="3"/>
        <v>117.33500000000001</v>
      </c>
      <c r="F121" s="23">
        <v>234.67000000000002</v>
      </c>
      <c r="G121" s="40" t="s">
        <v>141</v>
      </c>
      <c r="H121" s="21"/>
      <c r="I121" s="21"/>
      <c r="J121" s="21"/>
      <c r="K121" s="21"/>
      <c r="L121" s="44"/>
      <c r="M121" s="45"/>
      <c r="N121" s="46">
        <f t="shared" si="4"/>
        <v>0</v>
      </c>
      <c r="O121" s="47">
        <f t="shared" si="5"/>
        <v>0</v>
      </c>
    </row>
    <row r="122" spans="1:15" ht="15.75">
      <c r="A122" s="27"/>
      <c r="B122" s="27"/>
      <c r="C122" s="29"/>
      <c r="D122" s="34" t="s">
        <v>132</v>
      </c>
      <c r="E122" s="48">
        <f t="shared" si="3"/>
        <v>117.33500000000001</v>
      </c>
      <c r="F122" s="23">
        <v>234.67000000000002</v>
      </c>
      <c r="G122" s="40" t="s">
        <v>141</v>
      </c>
      <c r="H122" s="21"/>
      <c r="I122" s="21"/>
      <c r="J122" s="21"/>
      <c r="K122" s="21"/>
      <c r="L122" s="44"/>
      <c r="M122" s="45"/>
      <c r="N122" s="46">
        <f t="shared" si="4"/>
        <v>0</v>
      </c>
      <c r="O122" s="47">
        <f t="shared" si="5"/>
        <v>0</v>
      </c>
    </row>
    <row r="123" spans="1:15" ht="15.75">
      <c r="A123" s="204" t="s">
        <v>70</v>
      </c>
      <c r="B123" s="204">
        <v>4021</v>
      </c>
      <c r="C123" s="205" t="s">
        <v>0</v>
      </c>
      <c r="D123" s="206" t="s">
        <v>131</v>
      </c>
      <c r="E123" s="207">
        <f t="shared" si="3"/>
        <v>51.04</v>
      </c>
      <c r="F123" s="208">
        <v>102.08</v>
      </c>
      <c r="G123" s="203" t="s">
        <v>177</v>
      </c>
      <c r="H123" s="21"/>
      <c r="I123" s="21"/>
      <c r="J123" s="21"/>
      <c r="K123" s="21"/>
      <c r="L123" s="44"/>
      <c r="M123" s="45"/>
      <c r="N123" s="46">
        <f t="shared" si="4"/>
        <v>0</v>
      </c>
      <c r="O123" s="47">
        <f t="shared" si="5"/>
        <v>0</v>
      </c>
    </row>
    <row r="124" spans="1:15" ht="15.75">
      <c r="A124" s="262"/>
      <c r="B124" s="262"/>
      <c r="C124" s="263"/>
      <c r="D124" s="264" t="s">
        <v>132</v>
      </c>
      <c r="E124" s="265">
        <f t="shared" si="3"/>
        <v>51.04</v>
      </c>
      <c r="F124" s="266">
        <v>102.08</v>
      </c>
      <c r="G124" s="203" t="s">
        <v>177</v>
      </c>
      <c r="H124" s="21"/>
      <c r="I124" s="21"/>
      <c r="J124" s="21"/>
      <c r="K124" s="21"/>
      <c r="L124" s="44"/>
      <c r="M124" s="45"/>
      <c r="N124" s="46">
        <f t="shared" si="4"/>
        <v>0</v>
      </c>
      <c r="O124" s="47">
        <f t="shared" si="5"/>
        <v>0</v>
      </c>
    </row>
    <row r="125" spans="1:15" ht="15.75">
      <c r="A125" s="262"/>
      <c r="B125" s="262"/>
      <c r="C125" s="263"/>
      <c r="D125" s="264" t="s">
        <v>136</v>
      </c>
      <c r="E125" s="265">
        <f t="shared" si="3"/>
        <v>51.04</v>
      </c>
      <c r="F125" s="266">
        <v>102.08</v>
      </c>
      <c r="G125" s="203" t="s">
        <v>177</v>
      </c>
      <c r="H125" s="21"/>
      <c r="I125" s="21"/>
      <c r="J125" s="21"/>
      <c r="K125" s="21"/>
      <c r="L125" s="44"/>
      <c r="M125" s="45"/>
      <c r="N125" s="46">
        <f t="shared" si="4"/>
        <v>0</v>
      </c>
      <c r="O125" s="47">
        <f t="shared" si="5"/>
        <v>0</v>
      </c>
    </row>
    <row r="126" spans="1:15" ht="15.75">
      <c r="A126" s="49" t="s">
        <v>71</v>
      </c>
      <c r="B126" s="49">
        <v>4031</v>
      </c>
      <c r="C126" s="31" t="s">
        <v>0</v>
      </c>
      <c r="D126" s="52" t="s">
        <v>132</v>
      </c>
      <c r="E126" s="51">
        <f t="shared" si="3"/>
        <v>138.26000000000002</v>
      </c>
      <c r="F126" s="19">
        <v>276.52000000000004</v>
      </c>
      <c r="G126" s="40" t="s">
        <v>141</v>
      </c>
      <c r="H126" s="21"/>
      <c r="I126" s="21"/>
      <c r="J126" s="21"/>
      <c r="K126" s="21"/>
      <c r="L126" s="44"/>
      <c r="M126" s="44"/>
      <c r="N126" s="46">
        <f t="shared" si="4"/>
        <v>0</v>
      </c>
      <c r="O126" s="47">
        <f t="shared" si="5"/>
        <v>0</v>
      </c>
    </row>
    <row r="127" spans="1:15" ht="15.75">
      <c r="A127" s="15"/>
      <c r="B127" s="15"/>
      <c r="C127" s="15"/>
      <c r="D127" s="15" t="s">
        <v>131</v>
      </c>
      <c r="E127" s="48">
        <f t="shared" si="3"/>
        <v>138.26000000000002</v>
      </c>
      <c r="F127" s="23">
        <v>276.52000000000004</v>
      </c>
      <c r="G127" s="40" t="s">
        <v>141</v>
      </c>
      <c r="H127" s="17"/>
      <c r="I127" s="15"/>
      <c r="J127" s="15"/>
      <c r="K127" s="15"/>
      <c r="L127" s="18"/>
      <c r="M127" s="18"/>
      <c r="N127" s="46">
        <f>SUM(H127:M127)</f>
        <v>0</v>
      </c>
      <c r="O127" s="47">
        <f>N127*E127</f>
        <v>0</v>
      </c>
    </row>
    <row r="128" spans="1:15" ht="15.75">
      <c r="A128" s="15"/>
      <c r="B128" s="15"/>
      <c r="C128" s="15"/>
      <c r="D128" s="15" t="s">
        <v>142</v>
      </c>
      <c r="E128" s="48">
        <f>F128/2</f>
        <v>138.26000000000002</v>
      </c>
      <c r="F128" s="23">
        <v>276.52000000000004</v>
      </c>
      <c r="G128" s="40" t="s">
        <v>141</v>
      </c>
      <c r="H128" s="17"/>
      <c r="I128" s="15"/>
      <c r="J128" s="15"/>
      <c r="K128" s="15"/>
      <c r="L128" s="18"/>
      <c r="M128" s="18"/>
      <c r="N128" s="46">
        <f>SUM(H128:M128)</f>
        <v>0</v>
      </c>
      <c r="O128" s="47">
        <f>N128*E128</f>
        <v>0</v>
      </c>
    </row>
    <row r="129" spans="1:15" ht="15.75">
      <c r="A129" s="15"/>
      <c r="B129" s="15"/>
      <c r="C129" s="15"/>
      <c r="D129" s="15" t="s">
        <v>133</v>
      </c>
      <c r="E129" s="48">
        <f>F129/2</f>
        <v>138.26000000000002</v>
      </c>
      <c r="F129" s="23">
        <v>276.52000000000004</v>
      </c>
      <c r="G129" s="40" t="s">
        <v>141</v>
      </c>
      <c r="H129" s="17"/>
      <c r="I129" s="15"/>
      <c r="J129" s="15"/>
      <c r="K129" s="15"/>
      <c r="L129" s="18"/>
      <c r="M129" s="18"/>
      <c r="N129" s="46">
        <f>SUM(H129:M129)</f>
        <v>0</v>
      </c>
      <c r="O129" s="47">
        <f>N129*E129</f>
        <v>0</v>
      </c>
    </row>
    <row r="130" spans="12:15" ht="15">
      <c r="L130" s="209" t="s">
        <v>154</v>
      </c>
      <c r="M130" s="210"/>
      <c r="N130" s="57">
        <f>SUM(N9:N129)</f>
        <v>0</v>
      </c>
      <c r="O130" s="58">
        <f>SUM(O9:O129)</f>
        <v>0</v>
      </c>
    </row>
  </sheetData>
  <sheetProtection/>
  <mergeCells count="9">
    <mergeCell ref="L130:M130"/>
    <mergeCell ref="A8:D8"/>
    <mergeCell ref="H7:M7"/>
    <mergeCell ref="A2:B3"/>
    <mergeCell ref="C2:G3"/>
    <mergeCell ref="A4:B4"/>
    <mergeCell ref="C4:G4"/>
    <mergeCell ref="E5:G5"/>
    <mergeCell ref="A6:K6"/>
  </mergeCells>
  <hyperlinks>
    <hyperlink ref="A1" r:id="rId1" display="www.gssport.ru"/>
    <hyperlink ref="B1" r:id="rId2" display="www.8848altidute.com"/>
    <hyperlink ref="E1" r:id="rId3" display="www.8848-altitude.ru"/>
  </hyperlinks>
  <printOptions/>
  <pageMargins left="0.7" right="0.7" top="0.75" bottom="0.75" header="0.3" footer="0.3"/>
  <pageSetup orientation="landscape" paperSize="9" scale="6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8"/>
  <sheetViews>
    <sheetView zoomScale="80" zoomScaleNormal="80" zoomScalePageLayoutView="0" workbookViewId="0" topLeftCell="A1">
      <pane xSplit="16" ySplit="5" topLeftCell="Q6" activePane="bottomRight" state="frozen"/>
      <selection pane="topLeft" activeCell="A1" sqref="A1"/>
      <selection pane="topRight" activeCell="Q1" sqref="Q1"/>
      <selection pane="bottomLeft" activeCell="A6" sqref="A6"/>
      <selection pane="bottomRight" activeCell="A118" sqref="A118:F121"/>
    </sheetView>
  </sheetViews>
  <sheetFormatPr defaultColWidth="9.00390625" defaultRowHeight="12.75"/>
  <cols>
    <col min="1" max="1" width="28.00390625" style="0" customWidth="1"/>
    <col min="3" max="3" width="10.125" style="0" customWidth="1"/>
    <col min="4" max="4" width="18.625" style="0" customWidth="1"/>
    <col min="5" max="5" width="14.625" style="0" customWidth="1"/>
    <col min="6" max="6" width="10.625" style="0" customWidth="1"/>
    <col min="14" max="14" width="13.25390625" style="0" customWidth="1"/>
    <col min="15" max="15" width="12.875" style="0" customWidth="1"/>
    <col min="16" max="16" width="13.625" style="0" customWidth="1"/>
  </cols>
  <sheetData>
    <row r="1" spans="1:11" ht="15.75">
      <c r="A1" s="12" t="s">
        <v>9</v>
      </c>
      <c r="B1" s="12" t="s">
        <v>10</v>
      </c>
      <c r="C1" s="3"/>
      <c r="D1" s="3"/>
      <c r="E1" s="13" t="s">
        <v>11</v>
      </c>
      <c r="F1" s="13"/>
      <c r="G1" s="3"/>
      <c r="H1" s="3"/>
      <c r="I1" s="3"/>
      <c r="J1" s="3"/>
      <c r="K1" s="3"/>
    </row>
    <row r="2" spans="1:16" ht="19.5" customHeight="1">
      <c r="A2" s="7" t="s">
        <v>140</v>
      </c>
      <c r="B2" s="1"/>
      <c r="C2" s="8" t="s">
        <v>138</v>
      </c>
      <c r="D2" s="4"/>
      <c r="E2" s="218" t="s">
        <v>139</v>
      </c>
      <c r="F2" s="218"/>
      <c r="G2" s="218"/>
      <c r="H2" s="4"/>
      <c r="I2" s="6"/>
      <c r="J2" s="6"/>
      <c r="K2" s="6"/>
      <c r="L2" s="14"/>
      <c r="M2" s="14"/>
      <c r="N2" s="1"/>
      <c r="O2" s="1"/>
      <c r="P2" s="79"/>
    </row>
    <row r="3" spans="1:16" ht="19.5" customHeight="1" thickBot="1">
      <c r="A3" s="219" t="s">
        <v>15</v>
      </c>
      <c r="B3" s="220"/>
      <c r="C3" s="220"/>
      <c r="D3" s="220"/>
      <c r="E3" s="220"/>
      <c r="F3" s="220"/>
      <c r="G3" s="220"/>
      <c r="H3" s="220"/>
      <c r="I3" s="221"/>
      <c r="J3" s="221"/>
      <c r="K3" s="221"/>
      <c r="L3" s="9" t="s">
        <v>72</v>
      </c>
      <c r="M3" s="14"/>
      <c r="N3" s="1"/>
      <c r="O3" s="1"/>
      <c r="P3" s="79"/>
    </row>
    <row r="4" spans="1:16" ht="59.25" customHeight="1" thickBot="1">
      <c r="A4" s="84" t="s">
        <v>16</v>
      </c>
      <c r="B4" s="85" t="s">
        <v>17</v>
      </c>
      <c r="C4" s="85" t="s">
        <v>18</v>
      </c>
      <c r="D4" s="85" t="s">
        <v>19</v>
      </c>
      <c r="E4" s="86" t="s">
        <v>20</v>
      </c>
      <c r="F4" s="87" t="s">
        <v>21</v>
      </c>
      <c r="G4" s="88" t="s">
        <v>14</v>
      </c>
      <c r="H4" s="227" t="s">
        <v>22</v>
      </c>
      <c r="I4" s="227"/>
      <c r="J4" s="227"/>
      <c r="K4" s="227"/>
      <c r="L4" s="227"/>
      <c r="M4" s="227"/>
      <c r="N4" s="227"/>
      <c r="O4" s="85" t="s">
        <v>23</v>
      </c>
      <c r="P4" s="89" t="s">
        <v>24</v>
      </c>
    </row>
    <row r="5" spans="1:16" ht="16.5" thickBot="1">
      <c r="A5" s="222" t="s">
        <v>155</v>
      </c>
      <c r="B5" s="223"/>
      <c r="C5" s="224"/>
      <c r="D5" s="60"/>
      <c r="E5" s="81"/>
      <c r="F5" s="82"/>
      <c r="G5" s="83"/>
      <c r="H5" s="61">
        <v>34</v>
      </c>
      <c r="I5" s="62">
        <v>36</v>
      </c>
      <c r="J5" s="62">
        <v>38</v>
      </c>
      <c r="K5" s="62">
        <v>40</v>
      </c>
      <c r="L5" s="62">
        <v>42</v>
      </c>
      <c r="M5" s="77">
        <v>44</v>
      </c>
      <c r="N5" s="63">
        <v>46</v>
      </c>
      <c r="O5" s="92"/>
      <c r="P5" s="59"/>
    </row>
    <row r="6" spans="1:16" ht="15.75">
      <c r="A6" s="49" t="s">
        <v>73</v>
      </c>
      <c r="B6" s="30">
        <v>2214</v>
      </c>
      <c r="C6" s="30" t="s">
        <v>5</v>
      </c>
      <c r="D6" s="50" t="s">
        <v>147</v>
      </c>
      <c r="E6" s="93">
        <f aca="true" t="shared" si="0" ref="E6:E38">F6/2</f>
        <v>150.815</v>
      </c>
      <c r="F6" s="90">
        <v>301.63</v>
      </c>
      <c r="G6" s="40" t="s">
        <v>141</v>
      </c>
      <c r="H6" s="2"/>
      <c r="I6" s="2"/>
      <c r="J6" s="2"/>
      <c r="K6" s="2"/>
      <c r="L6" s="2"/>
      <c r="M6" s="2"/>
      <c r="N6" s="78"/>
      <c r="O6" s="95">
        <f>SUM(H6:N6)</f>
        <v>0</v>
      </c>
      <c r="P6" s="56">
        <f>O6*E6</f>
        <v>0</v>
      </c>
    </row>
    <row r="7" spans="1:16" ht="15.75">
      <c r="A7" s="27"/>
      <c r="B7" s="28"/>
      <c r="C7" s="28"/>
      <c r="D7" s="33" t="s">
        <v>156</v>
      </c>
      <c r="E7" s="94">
        <f t="shared" si="0"/>
        <v>150.815</v>
      </c>
      <c r="F7" s="24">
        <v>301.63</v>
      </c>
      <c r="G7" s="40" t="s">
        <v>141</v>
      </c>
      <c r="H7" s="2"/>
      <c r="I7" s="2"/>
      <c r="J7" s="2"/>
      <c r="K7" s="2"/>
      <c r="L7" s="2"/>
      <c r="M7" s="2"/>
      <c r="N7" s="78"/>
      <c r="O7" s="95">
        <f aca="true" t="shared" si="1" ref="O7:O69">SUM(H7:N7)</f>
        <v>0</v>
      </c>
      <c r="P7" s="56">
        <f aca="true" t="shared" si="2" ref="P7:P69">O7*E7</f>
        <v>0</v>
      </c>
    </row>
    <row r="8" spans="1:16" ht="15.75">
      <c r="A8" s="27"/>
      <c r="B8" s="28"/>
      <c r="C8" s="28"/>
      <c r="D8" s="33" t="s">
        <v>134</v>
      </c>
      <c r="E8" s="94">
        <f t="shared" si="0"/>
        <v>150.815</v>
      </c>
      <c r="F8" s="24">
        <v>301.63</v>
      </c>
      <c r="G8" s="40" t="s">
        <v>141</v>
      </c>
      <c r="H8" s="2"/>
      <c r="I8" s="2"/>
      <c r="J8" s="2"/>
      <c r="K8" s="2"/>
      <c r="L8" s="2"/>
      <c r="M8" s="2"/>
      <c r="N8" s="78"/>
      <c r="O8" s="95">
        <f t="shared" si="1"/>
        <v>0</v>
      </c>
      <c r="P8" s="56">
        <f t="shared" si="2"/>
        <v>0</v>
      </c>
    </row>
    <row r="9" spans="1:16" ht="15.75">
      <c r="A9" s="27"/>
      <c r="B9" s="28"/>
      <c r="C9" s="28"/>
      <c r="D9" s="33" t="s">
        <v>137</v>
      </c>
      <c r="E9" s="94">
        <f t="shared" si="0"/>
        <v>150.815</v>
      </c>
      <c r="F9" s="24">
        <v>301.63</v>
      </c>
      <c r="G9" s="40" t="s">
        <v>141</v>
      </c>
      <c r="H9" s="2"/>
      <c r="I9" s="2"/>
      <c r="J9" s="2"/>
      <c r="K9" s="2"/>
      <c r="L9" s="2"/>
      <c r="M9" s="2"/>
      <c r="N9" s="78"/>
      <c r="O9" s="95">
        <f t="shared" si="1"/>
        <v>0</v>
      </c>
      <c r="P9" s="56">
        <f t="shared" si="2"/>
        <v>0</v>
      </c>
    </row>
    <row r="10" spans="1:16" ht="15.75">
      <c r="A10" s="27"/>
      <c r="B10" s="28"/>
      <c r="C10" s="28"/>
      <c r="D10" s="33" t="s">
        <v>132</v>
      </c>
      <c r="E10" s="94">
        <f t="shared" si="0"/>
        <v>150.815</v>
      </c>
      <c r="F10" s="24">
        <v>301.63</v>
      </c>
      <c r="G10" s="40" t="s">
        <v>172</v>
      </c>
      <c r="H10" s="2"/>
      <c r="I10" s="2"/>
      <c r="J10" s="2"/>
      <c r="K10" s="2"/>
      <c r="L10" s="2"/>
      <c r="M10" s="2"/>
      <c r="N10" s="78"/>
      <c r="O10" s="95">
        <f>SUM(H10:N10)</f>
        <v>0</v>
      </c>
      <c r="P10" s="56">
        <f>O10*E10</f>
        <v>0</v>
      </c>
    </row>
    <row r="11" spans="1:16" ht="15.75">
      <c r="A11" s="49" t="s">
        <v>74</v>
      </c>
      <c r="B11" s="49">
        <v>2212</v>
      </c>
      <c r="C11" s="30" t="s">
        <v>4</v>
      </c>
      <c r="D11" s="50" t="s">
        <v>134</v>
      </c>
      <c r="E11" s="93">
        <f t="shared" si="0"/>
        <v>159.185</v>
      </c>
      <c r="F11" s="90">
        <v>318.37</v>
      </c>
      <c r="G11" s="40" t="s">
        <v>141</v>
      </c>
      <c r="H11" s="2"/>
      <c r="I11" s="2"/>
      <c r="J11" s="2"/>
      <c r="K11" s="2"/>
      <c r="L11" s="2"/>
      <c r="M11" s="2"/>
      <c r="N11" s="78"/>
      <c r="O11" s="95">
        <f t="shared" si="1"/>
        <v>0</v>
      </c>
      <c r="P11" s="56">
        <f t="shared" si="2"/>
        <v>0</v>
      </c>
    </row>
    <row r="12" spans="1:16" ht="15.75">
      <c r="A12" s="27"/>
      <c r="B12" s="27"/>
      <c r="C12" s="30"/>
      <c r="D12" s="33" t="s">
        <v>132</v>
      </c>
      <c r="E12" s="94">
        <f t="shared" si="0"/>
        <v>159.185</v>
      </c>
      <c r="F12" s="24">
        <v>318.37</v>
      </c>
      <c r="G12" s="40" t="s">
        <v>141</v>
      </c>
      <c r="H12" s="2"/>
      <c r="I12" s="2"/>
      <c r="J12" s="2"/>
      <c r="K12" s="2"/>
      <c r="L12" s="2"/>
      <c r="M12" s="2"/>
      <c r="N12" s="78"/>
      <c r="O12" s="95">
        <f t="shared" si="1"/>
        <v>0</v>
      </c>
      <c r="P12" s="56">
        <f t="shared" si="2"/>
        <v>0</v>
      </c>
    </row>
    <row r="13" spans="1:16" ht="15.75">
      <c r="A13" s="27"/>
      <c r="B13" s="27"/>
      <c r="C13" s="30"/>
      <c r="D13" s="33" t="s">
        <v>142</v>
      </c>
      <c r="E13" s="94">
        <f t="shared" si="0"/>
        <v>159.185</v>
      </c>
      <c r="F13" s="24">
        <v>318.37</v>
      </c>
      <c r="G13" s="40" t="s">
        <v>141</v>
      </c>
      <c r="H13" s="2"/>
      <c r="I13" s="2"/>
      <c r="J13" s="2"/>
      <c r="K13" s="2"/>
      <c r="L13" s="2"/>
      <c r="M13" s="2"/>
      <c r="N13" s="78"/>
      <c r="O13" s="95">
        <f t="shared" si="1"/>
        <v>0</v>
      </c>
      <c r="P13" s="56">
        <f t="shared" si="2"/>
        <v>0</v>
      </c>
    </row>
    <row r="14" spans="1:16" ht="15.75">
      <c r="A14" s="27"/>
      <c r="B14" s="27"/>
      <c r="C14" s="30"/>
      <c r="D14" s="33" t="s">
        <v>131</v>
      </c>
      <c r="E14" s="94">
        <f t="shared" si="0"/>
        <v>159.185</v>
      </c>
      <c r="F14" s="24">
        <v>318.37</v>
      </c>
      <c r="G14" s="40" t="s">
        <v>141</v>
      </c>
      <c r="H14" s="2"/>
      <c r="I14" s="2"/>
      <c r="J14" s="2"/>
      <c r="K14" s="2"/>
      <c r="L14" s="2"/>
      <c r="M14" s="2"/>
      <c r="N14" s="78"/>
      <c r="O14" s="95">
        <f t="shared" si="1"/>
        <v>0</v>
      </c>
      <c r="P14" s="56">
        <f t="shared" si="2"/>
        <v>0</v>
      </c>
    </row>
    <row r="15" spans="1:16" ht="15.75">
      <c r="A15" s="49" t="s">
        <v>75</v>
      </c>
      <c r="B15" s="49">
        <v>2213</v>
      </c>
      <c r="C15" s="30" t="s">
        <v>5</v>
      </c>
      <c r="D15" s="50" t="s">
        <v>147</v>
      </c>
      <c r="E15" s="93">
        <f t="shared" si="0"/>
        <v>167.555</v>
      </c>
      <c r="F15" s="90">
        <v>335.11</v>
      </c>
      <c r="G15" s="40" t="s">
        <v>141</v>
      </c>
      <c r="H15" s="2"/>
      <c r="I15" s="2"/>
      <c r="J15" s="2"/>
      <c r="K15" s="2"/>
      <c r="L15" s="2"/>
      <c r="M15" s="2"/>
      <c r="N15" s="78"/>
      <c r="O15" s="95">
        <f t="shared" si="1"/>
        <v>0</v>
      </c>
      <c r="P15" s="56">
        <f t="shared" si="2"/>
        <v>0</v>
      </c>
    </row>
    <row r="16" spans="1:16" ht="15.75">
      <c r="A16" s="27"/>
      <c r="B16" s="27"/>
      <c r="C16" s="28"/>
      <c r="D16" s="33" t="s">
        <v>131</v>
      </c>
      <c r="E16" s="94">
        <f t="shared" si="0"/>
        <v>167.555</v>
      </c>
      <c r="F16" s="24">
        <v>335.11</v>
      </c>
      <c r="G16" s="40" t="s">
        <v>141</v>
      </c>
      <c r="H16" s="2"/>
      <c r="I16" s="2"/>
      <c r="J16" s="2"/>
      <c r="K16" s="2"/>
      <c r="L16" s="2"/>
      <c r="M16" s="2"/>
      <c r="N16" s="78"/>
      <c r="O16" s="95">
        <f t="shared" si="1"/>
        <v>0</v>
      </c>
      <c r="P16" s="56">
        <f t="shared" si="2"/>
        <v>0</v>
      </c>
    </row>
    <row r="17" spans="1:16" ht="15.75">
      <c r="A17" s="27"/>
      <c r="B17" s="27"/>
      <c r="C17" s="28"/>
      <c r="D17" s="33" t="s">
        <v>133</v>
      </c>
      <c r="E17" s="94">
        <f t="shared" si="0"/>
        <v>167.555</v>
      </c>
      <c r="F17" s="24">
        <v>335.11</v>
      </c>
      <c r="G17" s="40" t="s">
        <v>141</v>
      </c>
      <c r="H17" s="2"/>
      <c r="I17" s="2"/>
      <c r="J17" s="2"/>
      <c r="K17" s="2"/>
      <c r="L17" s="2"/>
      <c r="M17" s="2"/>
      <c r="N17" s="78"/>
      <c r="O17" s="95">
        <f t="shared" si="1"/>
        <v>0</v>
      </c>
      <c r="P17" s="56">
        <f t="shared" si="2"/>
        <v>0</v>
      </c>
    </row>
    <row r="18" spans="1:17" ht="15.75">
      <c r="A18" s="168" t="s">
        <v>130</v>
      </c>
      <c r="B18" s="168">
        <v>2238</v>
      </c>
      <c r="C18" s="169" t="s">
        <v>5</v>
      </c>
      <c r="D18" s="170" t="s">
        <v>131</v>
      </c>
      <c r="E18" s="93">
        <f t="shared" si="0"/>
        <v>159.185</v>
      </c>
      <c r="F18" s="90">
        <v>318.37</v>
      </c>
      <c r="G18" s="40" t="s">
        <v>141</v>
      </c>
      <c r="H18" s="2"/>
      <c r="I18" s="2"/>
      <c r="J18" s="2"/>
      <c r="K18" s="2"/>
      <c r="L18" s="2"/>
      <c r="M18" s="2"/>
      <c r="N18" s="78"/>
      <c r="O18" s="95">
        <f t="shared" si="1"/>
        <v>0</v>
      </c>
      <c r="P18" s="56">
        <f t="shared" si="2"/>
        <v>0</v>
      </c>
      <c r="Q18" s="91"/>
    </row>
    <row r="19" spans="1:17" ht="15.75">
      <c r="A19" s="171"/>
      <c r="B19" s="171"/>
      <c r="C19" s="172"/>
      <c r="D19" s="173" t="s">
        <v>132</v>
      </c>
      <c r="E19" s="94">
        <f t="shared" si="0"/>
        <v>159.185</v>
      </c>
      <c r="F19" s="24">
        <v>318.37</v>
      </c>
      <c r="G19" s="40" t="s">
        <v>141</v>
      </c>
      <c r="H19" s="2"/>
      <c r="I19" s="2"/>
      <c r="J19" s="2"/>
      <c r="K19" s="2"/>
      <c r="L19" s="2"/>
      <c r="M19" s="2"/>
      <c r="N19" s="78"/>
      <c r="O19" s="95">
        <f t="shared" si="1"/>
        <v>0</v>
      </c>
      <c r="P19" s="56">
        <f t="shared" si="2"/>
        <v>0</v>
      </c>
      <c r="Q19" s="91"/>
    </row>
    <row r="20" spans="1:16" ht="15.75">
      <c r="A20" s="171"/>
      <c r="B20" s="171"/>
      <c r="C20" s="172"/>
      <c r="D20" s="173" t="s">
        <v>133</v>
      </c>
      <c r="E20" s="94">
        <f t="shared" si="0"/>
        <v>159.185</v>
      </c>
      <c r="F20" s="24">
        <v>318.37</v>
      </c>
      <c r="G20" s="40" t="s">
        <v>141</v>
      </c>
      <c r="H20" s="2"/>
      <c r="I20" s="2"/>
      <c r="J20" s="2"/>
      <c r="K20" s="2"/>
      <c r="L20" s="2"/>
      <c r="M20" s="2"/>
      <c r="N20" s="78"/>
      <c r="O20" s="95">
        <f t="shared" si="1"/>
        <v>0</v>
      </c>
      <c r="P20" s="56">
        <f t="shared" si="2"/>
        <v>0</v>
      </c>
    </row>
    <row r="21" spans="1:16" ht="15.75">
      <c r="A21" s="49" t="s">
        <v>76</v>
      </c>
      <c r="B21" s="49">
        <v>2215</v>
      </c>
      <c r="C21" s="30" t="s">
        <v>5</v>
      </c>
      <c r="D21" s="50" t="s">
        <v>131</v>
      </c>
      <c r="E21" s="93">
        <f t="shared" si="0"/>
        <v>180.11</v>
      </c>
      <c r="F21" s="90">
        <v>360.22</v>
      </c>
      <c r="G21" s="40" t="s">
        <v>141</v>
      </c>
      <c r="H21" s="2"/>
      <c r="I21" s="2"/>
      <c r="J21" s="2"/>
      <c r="K21" s="2"/>
      <c r="L21" s="2"/>
      <c r="M21" s="2"/>
      <c r="N21" s="78"/>
      <c r="O21" s="95">
        <f t="shared" si="1"/>
        <v>0</v>
      </c>
      <c r="P21" s="56">
        <f t="shared" si="2"/>
        <v>0</v>
      </c>
    </row>
    <row r="22" spans="1:16" ht="15.75">
      <c r="A22" s="27"/>
      <c r="B22" s="27"/>
      <c r="C22" s="28"/>
      <c r="D22" s="33" t="s">
        <v>134</v>
      </c>
      <c r="E22" s="94">
        <f t="shared" si="0"/>
        <v>180.11</v>
      </c>
      <c r="F22" s="24">
        <v>360.22</v>
      </c>
      <c r="G22" s="40" t="s">
        <v>141</v>
      </c>
      <c r="H22" s="2"/>
      <c r="I22" s="2"/>
      <c r="J22" s="2"/>
      <c r="K22" s="2"/>
      <c r="L22" s="2"/>
      <c r="M22" s="2"/>
      <c r="N22" s="78"/>
      <c r="O22" s="95">
        <f t="shared" si="1"/>
        <v>0</v>
      </c>
      <c r="P22" s="56">
        <f t="shared" si="2"/>
        <v>0</v>
      </c>
    </row>
    <row r="23" spans="1:16" ht="15.75">
      <c r="A23" s="49" t="s">
        <v>77</v>
      </c>
      <c r="B23" s="49">
        <v>2207</v>
      </c>
      <c r="C23" s="30" t="s">
        <v>4</v>
      </c>
      <c r="D23" s="50" t="s">
        <v>131</v>
      </c>
      <c r="E23" s="93">
        <f t="shared" si="0"/>
        <v>129.76</v>
      </c>
      <c r="F23" s="90">
        <v>259.52</v>
      </c>
      <c r="G23" s="40" t="s">
        <v>141</v>
      </c>
      <c r="H23" s="2"/>
      <c r="I23" s="2"/>
      <c r="J23" s="2"/>
      <c r="K23" s="2"/>
      <c r="L23" s="2"/>
      <c r="M23" s="2"/>
      <c r="N23" s="78"/>
      <c r="O23" s="95">
        <f t="shared" si="1"/>
        <v>0</v>
      </c>
      <c r="P23" s="56">
        <f t="shared" si="2"/>
        <v>0</v>
      </c>
    </row>
    <row r="24" spans="1:16" ht="15.75">
      <c r="A24" s="27"/>
      <c r="B24" s="27"/>
      <c r="C24" s="30"/>
      <c r="D24" s="33" t="s">
        <v>142</v>
      </c>
      <c r="E24" s="94">
        <f t="shared" si="0"/>
        <v>129.76</v>
      </c>
      <c r="F24" s="24">
        <v>259.52</v>
      </c>
      <c r="G24" s="40" t="s">
        <v>141</v>
      </c>
      <c r="H24" s="2"/>
      <c r="I24" s="2"/>
      <c r="J24" s="2"/>
      <c r="K24" s="2"/>
      <c r="L24" s="2"/>
      <c r="M24" s="2"/>
      <c r="N24" s="78"/>
      <c r="O24" s="95">
        <f t="shared" si="1"/>
        <v>0</v>
      </c>
      <c r="P24" s="56">
        <f t="shared" si="2"/>
        <v>0</v>
      </c>
    </row>
    <row r="25" spans="1:16" ht="15.75">
      <c r="A25" s="27"/>
      <c r="B25" s="27"/>
      <c r="C25" s="30"/>
      <c r="D25" s="33" t="s">
        <v>156</v>
      </c>
      <c r="E25" s="94">
        <f t="shared" si="0"/>
        <v>129.76</v>
      </c>
      <c r="F25" s="24">
        <v>259.52</v>
      </c>
      <c r="G25" s="40" t="s">
        <v>141</v>
      </c>
      <c r="H25" s="2"/>
      <c r="I25" s="2"/>
      <c r="J25" s="2"/>
      <c r="K25" s="2"/>
      <c r="L25" s="2"/>
      <c r="M25" s="2"/>
      <c r="N25" s="78"/>
      <c r="O25" s="95">
        <f t="shared" si="1"/>
        <v>0</v>
      </c>
      <c r="P25" s="56">
        <f t="shared" si="2"/>
        <v>0</v>
      </c>
    </row>
    <row r="26" spans="1:16" ht="15.75">
      <c r="A26" s="27"/>
      <c r="B26" s="27"/>
      <c r="C26" s="30"/>
      <c r="D26" s="33" t="s">
        <v>157</v>
      </c>
      <c r="E26" s="94">
        <f t="shared" si="0"/>
        <v>129.76</v>
      </c>
      <c r="F26" s="24">
        <v>259.52</v>
      </c>
      <c r="G26" s="40" t="s">
        <v>141</v>
      </c>
      <c r="H26" s="2"/>
      <c r="I26" s="2"/>
      <c r="J26" s="2"/>
      <c r="K26" s="2"/>
      <c r="L26" s="2"/>
      <c r="M26" s="2"/>
      <c r="N26" s="78"/>
      <c r="O26" s="95">
        <f t="shared" si="1"/>
        <v>0</v>
      </c>
      <c r="P26" s="56">
        <f t="shared" si="2"/>
        <v>0</v>
      </c>
    </row>
    <row r="27" spans="1:16" ht="15.75">
      <c r="A27" s="49" t="s">
        <v>32</v>
      </c>
      <c r="B27" s="49">
        <v>2230</v>
      </c>
      <c r="C27" s="30" t="s">
        <v>5</v>
      </c>
      <c r="D27" s="50" t="s">
        <v>131</v>
      </c>
      <c r="E27" s="93">
        <f t="shared" si="0"/>
        <v>138.4</v>
      </c>
      <c r="F27" s="90">
        <v>276.8</v>
      </c>
      <c r="G27" s="40" t="s">
        <v>141</v>
      </c>
      <c r="H27" s="2"/>
      <c r="I27" s="2"/>
      <c r="J27" s="2"/>
      <c r="K27" s="2"/>
      <c r="L27" s="2"/>
      <c r="M27" s="2"/>
      <c r="N27" s="78"/>
      <c r="O27" s="95">
        <f t="shared" si="1"/>
        <v>0</v>
      </c>
      <c r="P27" s="56">
        <f t="shared" si="2"/>
        <v>0</v>
      </c>
    </row>
    <row r="28" spans="1:16" ht="15.75">
      <c r="A28" s="27"/>
      <c r="B28" s="27"/>
      <c r="C28" s="28"/>
      <c r="D28" s="33" t="s">
        <v>132</v>
      </c>
      <c r="E28" s="94">
        <f t="shared" si="0"/>
        <v>138.4</v>
      </c>
      <c r="F28" s="24">
        <v>276.8</v>
      </c>
      <c r="G28" s="40" t="s">
        <v>141</v>
      </c>
      <c r="H28" s="2"/>
      <c r="I28" s="2"/>
      <c r="J28" s="2"/>
      <c r="K28" s="2"/>
      <c r="L28" s="2"/>
      <c r="M28" s="2"/>
      <c r="N28" s="78"/>
      <c r="O28" s="95">
        <f t="shared" si="1"/>
        <v>0</v>
      </c>
      <c r="P28" s="56">
        <f t="shared" si="2"/>
        <v>0</v>
      </c>
    </row>
    <row r="29" spans="1:16" ht="15.75">
      <c r="A29" s="27"/>
      <c r="B29" s="27"/>
      <c r="C29" s="28"/>
      <c r="D29" s="33" t="s">
        <v>134</v>
      </c>
      <c r="E29" s="94">
        <f t="shared" si="0"/>
        <v>138.4</v>
      </c>
      <c r="F29" s="24">
        <v>276.8</v>
      </c>
      <c r="G29" s="40" t="s">
        <v>141</v>
      </c>
      <c r="H29" s="2"/>
      <c r="I29" s="2"/>
      <c r="J29" s="2"/>
      <c r="K29" s="2"/>
      <c r="L29" s="2"/>
      <c r="M29" s="2"/>
      <c r="N29" s="78"/>
      <c r="O29" s="95">
        <f t="shared" si="1"/>
        <v>0</v>
      </c>
      <c r="P29" s="56">
        <f t="shared" si="2"/>
        <v>0</v>
      </c>
    </row>
    <row r="30" spans="1:16" ht="15.75">
      <c r="A30" s="27"/>
      <c r="B30" s="27"/>
      <c r="C30" s="28"/>
      <c r="D30" s="33" t="s">
        <v>137</v>
      </c>
      <c r="E30" s="94">
        <f t="shared" si="0"/>
        <v>138.4</v>
      </c>
      <c r="F30" s="24">
        <v>276.8</v>
      </c>
      <c r="G30" s="40" t="s">
        <v>141</v>
      </c>
      <c r="H30" s="2"/>
      <c r="I30" s="2"/>
      <c r="J30" s="2"/>
      <c r="K30" s="2"/>
      <c r="L30" s="2"/>
      <c r="M30" s="2"/>
      <c r="N30" s="78"/>
      <c r="O30" s="95">
        <f t="shared" si="1"/>
        <v>0</v>
      </c>
      <c r="P30" s="56">
        <f t="shared" si="2"/>
        <v>0</v>
      </c>
    </row>
    <row r="31" spans="1:16" ht="15.75">
      <c r="A31" s="49" t="s">
        <v>78</v>
      </c>
      <c r="B31" s="49">
        <v>2219</v>
      </c>
      <c r="C31" s="30" t="s">
        <v>4</v>
      </c>
      <c r="D31" s="52" t="s">
        <v>134</v>
      </c>
      <c r="E31" s="93">
        <f t="shared" si="0"/>
        <v>95.04</v>
      </c>
      <c r="F31" s="90">
        <v>190.08</v>
      </c>
      <c r="G31" s="40" t="s">
        <v>141</v>
      </c>
      <c r="H31" s="2"/>
      <c r="I31" s="2"/>
      <c r="J31" s="2"/>
      <c r="K31" s="2"/>
      <c r="L31" s="2"/>
      <c r="M31" s="2"/>
      <c r="N31" s="78"/>
      <c r="O31" s="95">
        <f t="shared" si="1"/>
        <v>0</v>
      </c>
      <c r="P31" s="56">
        <f t="shared" si="2"/>
        <v>0</v>
      </c>
    </row>
    <row r="32" spans="1:16" ht="15.75">
      <c r="A32" s="27"/>
      <c r="B32" s="27"/>
      <c r="C32" s="30"/>
      <c r="D32" s="34" t="s">
        <v>156</v>
      </c>
      <c r="E32" s="94">
        <f t="shared" si="0"/>
        <v>95.04</v>
      </c>
      <c r="F32" s="24">
        <v>190.08</v>
      </c>
      <c r="G32" s="40" t="s">
        <v>141</v>
      </c>
      <c r="H32" s="2"/>
      <c r="I32" s="2"/>
      <c r="J32" s="2"/>
      <c r="K32" s="2"/>
      <c r="L32" s="2"/>
      <c r="M32" s="2"/>
      <c r="N32" s="78"/>
      <c r="O32" s="95">
        <f t="shared" si="1"/>
        <v>0</v>
      </c>
      <c r="P32" s="56">
        <f t="shared" si="2"/>
        <v>0</v>
      </c>
    </row>
    <row r="33" spans="1:16" ht="15.75">
      <c r="A33" s="27"/>
      <c r="B33" s="27"/>
      <c r="C33" s="30"/>
      <c r="D33" s="34" t="s">
        <v>145</v>
      </c>
      <c r="E33" s="94">
        <f t="shared" si="0"/>
        <v>95.04</v>
      </c>
      <c r="F33" s="24">
        <v>190.08</v>
      </c>
      <c r="G33" s="40" t="s">
        <v>141</v>
      </c>
      <c r="H33" s="2"/>
      <c r="I33" s="2"/>
      <c r="J33" s="2"/>
      <c r="K33" s="2"/>
      <c r="L33" s="2"/>
      <c r="M33" s="2"/>
      <c r="N33" s="78"/>
      <c r="O33" s="95">
        <f t="shared" si="1"/>
        <v>0</v>
      </c>
      <c r="P33" s="56">
        <f t="shared" si="2"/>
        <v>0</v>
      </c>
    </row>
    <row r="34" spans="1:16" ht="15.75">
      <c r="A34" s="27"/>
      <c r="B34" s="27"/>
      <c r="C34" s="30"/>
      <c r="D34" s="34" t="s">
        <v>131</v>
      </c>
      <c r="E34" s="94">
        <f t="shared" si="0"/>
        <v>95.04</v>
      </c>
      <c r="F34" s="24">
        <v>190.08</v>
      </c>
      <c r="G34" s="40" t="s">
        <v>141</v>
      </c>
      <c r="H34" s="2"/>
      <c r="I34" s="2"/>
      <c r="J34" s="2"/>
      <c r="K34" s="2"/>
      <c r="L34" s="2"/>
      <c r="M34" s="2"/>
      <c r="N34" s="78"/>
      <c r="O34" s="95">
        <f t="shared" si="1"/>
        <v>0</v>
      </c>
      <c r="P34" s="56">
        <f t="shared" si="2"/>
        <v>0</v>
      </c>
    </row>
    <row r="35" spans="1:16" ht="15.75">
      <c r="A35" s="49" t="s">
        <v>34</v>
      </c>
      <c r="B35" s="49">
        <v>2234</v>
      </c>
      <c r="C35" s="30" t="s">
        <v>4</v>
      </c>
      <c r="D35" s="52" t="s">
        <v>134</v>
      </c>
      <c r="E35" s="93">
        <f t="shared" si="0"/>
        <v>73.44</v>
      </c>
      <c r="F35" s="90">
        <v>146.88</v>
      </c>
      <c r="G35" s="40" t="s">
        <v>141</v>
      </c>
      <c r="H35" s="2"/>
      <c r="I35" s="2"/>
      <c r="J35" s="2"/>
      <c r="K35" s="2"/>
      <c r="L35" s="2"/>
      <c r="M35" s="2"/>
      <c r="N35" s="78"/>
      <c r="O35" s="95">
        <f t="shared" si="1"/>
        <v>0</v>
      </c>
      <c r="P35" s="56">
        <f t="shared" si="2"/>
        <v>0</v>
      </c>
    </row>
    <row r="36" spans="1:16" ht="15.75">
      <c r="A36" s="27"/>
      <c r="B36" s="27"/>
      <c r="C36" s="30"/>
      <c r="D36" s="34" t="s">
        <v>156</v>
      </c>
      <c r="E36" s="94">
        <f t="shared" si="0"/>
        <v>73.44</v>
      </c>
      <c r="F36" s="24">
        <v>146.88</v>
      </c>
      <c r="G36" s="40" t="s">
        <v>141</v>
      </c>
      <c r="H36" s="2"/>
      <c r="I36" s="2"/>
      <c r="J36" s="2"/>
      <c r="K36" s="2"/>
      <c r="L36" s="2"/>
      <c r="M36" s="2"/>
      <c r="N36" s="78"/>
      <c r="O36" s="95">
        <f t="shared" si="1"/>
        <v>0</v>
      </c>
      <c r="P36" s="56">
        <f t="shared" si="2"/>
        <v>0</v>
      </c>
    </row>
    <row r="37" spans="1:16" ht="15.75">
      <c r="A37" s="27"/>
      <c r="B37" s="27"/>
      <c r="C37" s="30"/>
      <c r="D37" s="34" t="s">
        <v>145</v>
      </c>
      <c r="E37" s="94">
        <f t="shared" si="0"/>
        <v>73.44</v>
      </c>
      <c r="F37" s="24">
        <v>146.88</v>
      </c>
      <c r="G37" s="40" t="s">
        <v>141</v>
      </c>
      <c r="H37" s="2"/>
      <c r="I37" s="2"/>
      <c r="J37" s="2"/>
      <c r="K37" s="2"/>
      <c r="L37" s="2"/>
      <c r="M37" s="2"/>
      <c r="N37" s="78"/>
      <c r="O37" s="95">
        <f t="shared" si="1"/>
        <v>0</v>
      </c>
      <c r="P37" s="56">
        <f t="shared" si="2"/>
        <v>0</v>
      </c>
    </row>
    <row r="38" spans="1:16" ht="15.75">
      <c r="A38" s="49"/>
      <c r="B38" s="49"/>
      <c r="C38" s="30"/>
      <c r="D38" s="52" t="s">
        <v>131</v>
      </c>
      <c r="E38" s="93">
        <f t="shared" si="0"/>
        <v>73.44</v>
      </c>
      <c r="F38" s="90">
        <v>146.88</v>
      </c>
      <c r="G38" s="40" t="s">
        <v>141</v>
      </c>
      <c r="H38" s="2"/>
      <c r="I38" s="2"/>
      <c r="J38" s="2"/>
      <c r="K38" s="2"/>
      <c r="L38" s="2"/>
      <c r="M38" s="2"/>
      <c r="N38" s="78"/>
      <c r="O38" s="95">
        <f t="shared" si="1"/>
        <v>0</v>
      </c>
      <c r="P38" s="56">
        <f t="shared" si="2"/>
        <v>0</v>
      </c>
    </row>
    <row r="39" spans="1:16" ht="15.75">
      <c r="A39" s="49" t="s">
        <v>79</v>
      </c>
      <c r="B39" s="49">
        <v>2211</v>
      </c>
      <c r="C39" s="30" t="s">
        <v>5</v>
      </c>
      <c r="D39" s="52" t="s">
        <v>147</v>
      </c>
      <c r="E39" s="93">
        <f aca="true" t="shared" si="3" ref="E39:E68">F39/2</f>
        <v>82.08</v>
      </c>
      <c r="F39" s="90">
        <v>164.16</v>
      </c>
      <c r="G39" s="40" t="s">
        <v>141</v>
      </c>
      <c r="H39" s="2"/>
      <c r="I39" s="2"/>
      <c r="J39" s="2"/>
      <c r="K39" s="2"/>
      <c r="L39" s="2"/>
      <c r="M39" s="2"/>
      <c r="N39" s="78"/>
      <c r="O39" s="95">
        <f t="shared" si="1"/>
        <v>0</v>
      </c>
      <c r="P39" s="56">
        <f t="shared" si="2"/>
        <v>0</v>
      </c>
    </row>
    <row r="40" spans="1:16" ht="15.75">
      <c r="A40" s="27"/>
      <c r="B40" s="27"/>
      <c r="C40" s="28"/>
      <c r="D40" s="34" t="s">
        <v>131</v>
      </c>
      <c r="E40" s="94">
        <f t="shared" si="3"/>
        <v>82.08</v>
      </c>
      <c r="F40" s="24">
        <v>164.16</v>
      </c>
      <c r="G40" s="40" t="s">
        <v>141</v>
      </c>
      <c r="H40" s="2"/>
      <c r="I40" s="2"/>
      <c r="J40" s="2"/>
      <c r="K40" s="2"/>
      <c r="L40" s="2"/>
      <c r="M40" s="2"/>
      <c r="N40" s="78"/>
      <c r="O40" s="95">
        <f t="shared" si="1"/>
        <v>0</v>
      </c>
      <c r="P40" s="56">
        <f t="shared" si="2"/>
        <v>0</v>
      </c>
    </row>
    <row r="41" spans="1:16" ht="15.75">
      <c r="A41" s="49" t="s">
        <v>80</v>
      </c>
      <c r="B41" s="49">
        <v>2208</v>
      </c>
      <c r="C41" s="30" t="s">
        <v>5</v>
      </c>
      <c r="D41" s="52" t="s">
        <v>147</v>
      </c>
      <c r="E41" s="93">
        <f t="shared" si="3"/>
        <v>95.04</v>
      </c>
      <c r="F41" s="90">
        <v>190.08</v>
      </c>
      <c r="G41" s="40" t="s">
        <v>141</v>
      </c>
      <c r="H41" s="2"/>
      <c r="I41" s="2"/>
      <c r="J41" s="2"/>
      <c r="K41" s="2"/>
      <c r="L41" s="2"/>
      <c r="M41" s="2"/>
      <c r="N41" s="78"/>
      <c r="O41" s="95">
        <f t="shared" si="1"/>
        <v>0</v>
      </c>
      <c r="P41" s="56">
        <f t="shared" si="2"/>
        <v>0</v>
      </c>
    </row>
    <row r="42" spans="1:16" ht="15.75">
      <c r="A42" s="27"/>
      <c r="B42" s="27"/>
      <c r="C42" s="28"/>
      <c r="D42" s="34" t="s">
        <v>134</v>
      </c>
      <c r="E42" s="94">
        <f t="shared" si="3"/>
        <v>95.04</v>
      </c>
      <c r="F42" s="24">
        <v>190.08</v>
      </c>
      <c r="G42" s="40" t="s">
        <v>141</v>
      </c>
      <c r="H42" s="2"/>
      <c r="I42" s="2"/>
      <c r="J42" s="2"/>
      <c r="K42" s="2"/>
      <c r="L42" s="2"/>
      <c r="M42" s="2"/>
      <c r="N42" s="78"/>
      <c r="O42" s="95">
        <f t="shared" si="1"/>
        <v>0</v>
      </c>
      <c r="P42" s="56">
        <f t="shared" si="2"/>
        <v>0</v>
      </c>
    </row>
    <row r="43" spans="1:16" ht="15.75">
      <c r="A43" s="27"/>
      <c r="B43" s="27"/>
      <c r="C43" s="28"/>
      <c r="D43" s="34" t="s">
        <v>131</v>
      </c>
      <c r="E43" s="94">
        <f t="shared" si="3"/>
        <v>95.04</v>
      </c>
      <c r="F43" s="24">
        <v>190.08</v>
      </c>
      <c r="G43" s="40" t="s">
        <v>141</v>
      </c>
      <c r="H43" s="2"/>
      <c r="I43" s="2"/>
      <c r="J43" s="2"/>
      <c r="K43" s="2"/>
      <c r="L43" s="2"/>
      <c r="M43" s="2"/>
      <c r="N43" s="78"/>
      <c r="O43" s="95">
        <f t="shared" si="1"/>
        <v>0</v>
      </c>
      <c r="P43" s="56">
        <f t="shared" si="2"/>
        <v>0</v>
      </c>
    </row>
    <row r="44" spans="1:16" ht="15.75">
      <c r="A44" s="27"/>
      <c r="B44" s="27"/>
      <c r="C44" s="28"/>
      <c r="D44" s="34" t="s">
        <v>156</v>
      </c>
      <c r="E44" s="94">
        <f t="shared" si="3"/>
        <v>95.04</v>
      </c>
      <c r="F44" s="24">
        <v>190.08</v>
      </c>
      <c r="G44" s="40" t="s">
        <v>141</v>
      </c>
      <c r="H44" s="2"/>
      <c r="I44" s="2"/>
      <c r="J44" s="2"/>
      <c r="K44" s="2"/>
      <c r="L44" s="2"/>
      <c r="M44" s="2"/>
      <c r="N44" s="78"/>
      <c r="O44" s="95">
        <f t="shared" si="1"/>
        <v>0</v>
      </c>
      <c r="P44" s="56">
        <f t="shared" si="2"/>
        <v>0</v>
      </c>
    </row>
    <row r="45" spans="1:16" ht="15.75">
      <c r="A45" s="27"/>
      <c r="B45" s="27"/>
      <c r="C45" s="28"/>
      <c r="D45" s="34" t="s">
        <v>132</v>
      </c>
      <c r="E45" s="94">
        <f t="shared" si="3"/>
        <v>95.04</v>
      </c>
      <c r="F45" s="24">
        <v>190.08</v>
      </c>
      <c r="G45" s="40" t="s">
        <v>141</v>
      </c>
      <c r="H45" s="2"/>
      <c r="I45" s="2"/>
      <c r="J45" s="2"/>
      <c r="K45" s="2"/>
      <c r="L45" s="2"/>
      <c r="M45" s="2"/>
      <c r="N45" s="78"/>
      <c r="O45" s="95">
        <f t="shared" si="1"/>
        <v>0</v>
      </c>
      <c r="P45" s="56">
        <f t="shared" si="2"/>
        <v>0</v>
      </c>
    </row>
    <row r="46" spans="1:17" ht="15.75">
      <c r="A46" s="49" t="s">
        <v>81</v>
      </c>
      <c r="B46" s="49">
        <v>2209</v>
      </c>
      <c r="C46" s="30" t="s">
        <v>4</v>
      </c>
      <c r="D46" s="170" t="s">
        <v>132</v>
      </c>
      <c r="E46" s="93">
        <f t="shared" si="3"/>
        <v>92.07000000000001</v>
      </c>
      <c r="F46" s="90">
        <v>184.14000000000001</v>
      </c>
      <c r="G46" s="40" t="s">
        <v>141</v>
      </c>
      <c r="H46" s="2"/>
      <c r="I46" s="2"/>
      <c r="J46" s="2"/>
      <c r="K46" s="2"/>
      <c r="L46" s="2"/>
      <c r="M46" s="2"/>
      <c r="N46" s="78"/>
      <c r="O46" s="95">
        <f t="shared" si="1"/>
        <v>0</v>
      </c>
      <c r="P46" s="56">
        <f t="shared" si="2"/>
        <v>0</v>
      </c>
      <c r="Q46" s="91"/>
    </row>
    <row r="47" spans="1:16" ht="15.75">
      <c r="A47" s="27"/>
      <c r="B47" s="27"/>
      <c r="C47" s="30"/>
      <c r="D47" s="34" t="s">
        <v>131</v>
      </c>
      <c r="E47" s="94">
        <f t="shared" si="3"/>
        <v>92.07000000000001</v>
      </c>
      <c r="F47" s="24">
        <v>184.14000000000001</v>
      </c>
      <c r="G47" s="40" t="s">
        <v>141</v>
      </c>
      <c r="H47" s="2"/>
      <c r="I47" s="2"/>
      <c r="J47" s="2"/>
      <c r="K47" s="2"/>
      <c r="L47" s="2"/>
      <c r="M47" s="2"/>
      <c r="N47" s="78"/>
      <c r="O47" s="95">
        <f t="shared" si="1"/>
        <v>0</v>
      </c>
      <c r="P47" s="56">
        <f t="shared" si="2"/>
        <v>0</v>
      </c>
    </row>
    <row r="48" spans="1:16" ht="15.75">
      <c r="A48" s="27"/>
      <c r="B48" s="27"/>
      <c r="C48" s="30"/>
      <c r="D48" s="34" t="s">
        <v>146</v>
      </c>
      <c r="E48" s="94">
        <f t="shared" si="3"/>
        <v>92.07000000000001</v>
      </c>
      <c r="F48" s="24">
        <v>184.14000000000001</v>
      </c>
      <c r="G48" s="40" t="s">
        <v>141</v>
      </c>
      <c r="H48" s="2"/>
      <c r="I48" s="2"/>
      <c r="J48" s="2"/>
      <c r="K48" s="2"/>
      <c r="L48" s="2"/>
      <c r="M48" s="2"/>
      <c r="N48" s="78"/>
      <c r="O48" s="95">
        <f t="shared" si="1"/>
        <v>0</v>
      </c>
      <c r="P48" s="56">
        <f t="shared" si="2"/>
        <v>0</v>
      </c>
    </row>
    <row r="49" spans="1:16" ht="15.75">
      <c r="A49" s="27"/>
      <c r="B49" s="27"/>
      <c r="C49" s="30"/>
      <c r="D49" s="34" t="s">
        <v>134</v>
      </c>
      <c r="E49" s="94">
        <f t="shared" si="3"/>
        <v>92.07000000000001</v>
      </c>
      <c r="F49" s="24">
        <v>184.14000000000001</v>
      </c>
      <c r="G49" s="40" t="s">
        <v>141</v>
      </c>
      <c r="H49" s="2"/>
      <c r="I49" s="2"/>
      <c r="J49" s="2"/>
      <c r="K49" s="2"/>
      <c r="L49" s="2"/>
      <c r="M49" s="2"/>
      <c r="N49" s="78"/>
      <c r="O49" s="95">
        <f t="shared" si="1"/>
        <v>0</v>
      </c>
      <c r="P49" s="56">
        <f t="shared" si="2"/>
        <v>0</v>
      </c>
    </row>
    <row r="50" spans="1:16" ht="15.75">
      <c r="A50" s="27"/>
      <c r="B50" s="27"/>
      <c r="C50" s="30"/>
      <c r="D50" s="34" t="s">
        <v>157</v>
      </c>
      <c r="E50" s="94">
        <f t="shared" si="3"/>
        <v>92.07000000000001</v>
      </c>
      <c r="F50" s="24">
        <v>184.14000000000001</v>
      </c>
      <c r="G50" s="40" t="s">
        <v>141</v>
      </c>
      <c r="H50" s="2"/>
      <c r="I50" s="2"/>
      <c r="J50" s="2"/>
      <c r="K50" s="2"/>
      <c r="L50" s="2"/>
      <c r="M50" s="2"/>
      <c r="N50" s="78"/>
      <c r="O50" s="95">
        <f t="shared" si="1"/>
        <v>0</v>
      </c>
      <c r="P50" s="56">
        <f t="shared" si="2"/>
        <v>0</v>
      </c>
    </row>
    <row r="51" spans="1:16" ht="15.75">
      <c r="A51" s="49" t="s">
        <v>82</v>
      </c>
      <c r="B51" s="49">
        <v>2226</v>
      </c>
      <c r="C51" s="30" t="s">
        <v>5</v>
      </c>
      <c r="D51" s="52" t="s">
        <v>137</v>
      </c>
      <c r="E51" s="93">
        <f t="shared" si="3"/>
        <v>83.7</v>
      </c>
      <c r="F51" s="90">
        <v>167.4</v>
      </c>
      <c r="G51" s="40" t="s">
        <v>141</v>
      </c>
      <c r="H51" s="2"/>
      <c r="I51" s="2"/>
      <c r="J51" s="2"/>
      <c r="K51" s="2"/>
      <c r="L51" s="2"/>
      <c r="M51" s="2"/>
      <c r="N51" s="78"/>
      <c r="O51" s="95">
        <f t="shared" si="1"/>
        <v>0</v>
      </c>
      <c r="P51" s="56">
        <f t="shared" si="2"/>
        <v>0</v>
      </c>
    </row>
    <row r="52" spans="1:16" ht="15.75">
      <c r="A52" s="27"/>
      <c r="B52" s="27"/>
      <c r="C52" s="28"/>
      <c r="D52" s="34" t="s">
        <v>134</v>
      </c>
      <c r="E52" s="94">
        <f t="shared" si="3"/>
        <v>83.7</v>
      </c>
      <c r="F52" s="24">
        <v>167.4</v>
      </c>
      <c r="G52" s="40" t="s">
        <v>141</v>
      </c>
      <c r="H52" s="2"/>
      <c r="I52" s="2"/>
      <c r="J52" s="2"/>
      <c r="K52" s="2"/>
      <c r="L52" s="2"/>
      <c r="M52" s="2"/>
      <c r="N52" s="78"/>
      <c r="O52" s="95">
        <f t="shared" si="1"/>
        <v>0</v>
      </c>
      <c r="P52" s="56">
        <f t="shared" si="2"/>
        <v>0</v>
      </c>
    </row>
    <row r="53" spans="1:16" ht="15.75">
      <c r="A53" s="27"/>
      <c r="B53" s="27"/>
      <c r="C53" s="28"/>
      <c r="D53" s="34" t="s">
        <v>142</v>
      </c>
      <c r="E53" s="94">
        <f t="shared" si="3"/>
        <v>83.7</v>
      </c>
      <c r="F53" s="24">
        <v>167.4</v>
      </c>
      <c r="G53" s="40" t="s">
        <v>141</v>
      </c>
      <c r="H53" s="2"/>
      <c r="I53" s="2"/>
      <c r="J53" s="2"/>
      <c r="K53" s="2"/>
      <c r="L53" s="2"/>
      <c r="M53" s="2"/>
      <c r="N53" s="78"/>
      <c r="O53" s="95">
        <f t="shared" si="1"/>
        <v>0</v>
      </c>
      <c r="P53" s="56">
        <f t="shared" si="2"/>
        <v>0</v>
      </c>
    </row>
    <row r="54" spans="1:16" ht="15.75">
      <c r="A54" s="27"/>
      <c r="B54" s="27"/>
      <c r="C54" s="28"/>
      <c r="D54" s="34" t="s">
        <v>133</v>
      </c>
      <c r="E54" s="94">
        <f t="shared" si="3"/>
        <v>83.7</v>
      </c>
      <c r="F54" s="24">
        <v>167.4</v>
      </c>
      <c r="G54" s="40" t="s">
        <v>141</v>
      </c>
      <c r="H54" s="2"/>
      <c r="I54" s="2"/>
      <c r="J54" s="2"/>
      <c r="K54" s="2"/>
      <c r="L54" s="2"/>
      <c r="M54" s="2"/>
      <c r="N54" s="78"/>
      <c r="O54" s="95">
        <f t="shared" si="1"/>
        <v>0</v>
      </c>
      <c r="P54" s="56">
        <f t="shared" si="2"/>
        <v>0</v>
      </c>
    </row>
    <row r="55" spans="1:16" ht="15.75">
      <c r="A55" s="27"/>
      <c r="B55" s="27"/>
      <c r="C55" s="28"/>
      <c r="D55" s="34" t="s">
        <v>147</v>
      </c>
      <c r="E55" s="94">
        <f t="shared" si="3"/>
        <v>83.7</v>
      </c>
      <c r="F55" s="24">
        <v>167.4</v>
      </c>
      <c r="G55" s="40" t="s">
        <v>141</v>
      </c>
      <c r="H55" s="2"/>
      <c r="I55" s="2"/>
      <c r="J55" s="2"/>
      <c r="K55" s="2"/>
      <c r="L55" s="2"/>
      <c r="M55" s="2"/>
      <c r="N55" s="78"/>
      <c r="O55" s="95">
        <f t="shared" si="1"/>
        <v>0</v>
      </c>
      <c r="P55" s="56">
        <f t="shared" si="2"/>
        <v>0</v>
      </c>
    </row>
    <row r="56" spans="1:16" ht="15.75">
      <c r="A56" s="54" t="s">
        <v>33</v>
      </c>
      <c r="B56" s="49">
        <v>2229</v>
      </c>
      <c r="C56" s="30" t="s">
        <v>4</v>
      </c>
      <c r="D56" s="52" t="s">
        <v>134</v>
      </c>
      <c r="E56" s="93">
        <f t="shared" si="3"/>
        <v>90.72000000000001</v>
      </c>
      <c r="F56" s="90">
        <v>181.44000000000003</v>
      </c>
      <c r="G56" s="40" t="s">
        <v>141</v>
      </c>
      <c r="H56" s="2"/>
      <c r="I56" s="2"/>
      <c r="J56" s="2"/>
      <c r="K56" s="2"/>
      <c r="L56" s="2"/>
      <c r="M56" s="2"/>
      <c r="N56" s="78"/>
      <c r="O56" s="95">
        <f t="shared" si="1"/>
        <v>0</v>
      </c>
      <c r="P56" s="56">
        <f t="shared" si="2"/>
        <v>0</v>
      </c>
    </row>
    <row r="57" spans="1:16" ht="15.75">
      <c r="A57" s="32"/>
      <c r="B57" s="27"/>
      <c r="C57" s="30"/>
      <c r="D57" s="34" t="s">
        <v>132</v>
      </c>
      <c r="E57" s="94">
        <f t="shared" si="3"/>
        <v>90.72000000000001</v>
      </c>
      <c r="F57" s="24">
        <v>181.44000000000003</v>
      </c>
      <c r="G57" s="40" t="s">
        <v>141</v>
      </c>
      <c r="H57" s="2"/>
      <c r="I57" s="2"/>
      <c r="J57" s="2"/>
      <c r="K57" s="2"/>
      <c r="L57" s="2"/>
      <c r="M57" s="2"/>
      <c r="N57" s="78"/>
      <c r="O57" s="95">
        <f t="shared" si="1"/>
        <v>0</v>
      </c>
      <c r="P57" s="56">
        <f t="shared" si="2"/>
        <v>0</v>
      </c>
    </row>
    <row r="58" spans="1:16" ht="15.75">
      <c r="A58" s="32"/>
      <c r="B58" s="27"/>
      <c r="C58" s="30"/>
      <c r="D58" s="34" t="s">
        <v>137</v>
      </c>
      <c r="E58" s="94">
        <f t="shared" si="3"/>
        <v>90.72000000000001</v>
      </c>
      <c r="F58" s="24">
        <v>181.44000000000003</v>
      </c>
      <c r="G58" s="40" t="s">
        <v>141</v>
      </c>
      <c r="H58" s="2"/>
      <c r="I58" s="2"/>
      <c r="J58" s="2"/>
      <c r="K58" s="2"/>
      <c r="L58" s="2"/>
      <c r="M58" s="2"/>
      <c r="N58" s="78"/>
      <c r="O58" s="95">
        <f t="shared" si="1"/>
        <v>0</v>
      </c>
      <c r="P58" s="56">
        <f t="shared" si="2"/>
        <v>0</v>
      </c>
    </row>
    <row r="59" spans="1:16" ht="15.75">
      <c r="A59" s="32"/>
      <c r="B59" s="27"/>
      <c r="C59" s="30"/>
      <c r="D59" s="34" t="s">
        <v>146</v>
      </c>
      <c r="E59" s="94">
        <f t="shared" si="3"/>
        <v>90.72000000000001</v>
      </c>
      <c r="F59" s="24">
        <v>181.44000000000003</v>
      </c>
      <c r="G59" s="40" t="s">
        <v>141</v>
      </c>
      <c r="H59" s="2"/>
      <c r="I59" s="2"/>
      <c r="J59" s="2"/>
      <c r="K59" s="2"/>
      <c r="L59" s="2"/>
      <c r="M59" s="2"/>
      <c r="N59" s="78"/>
      <c r="O59" s="95">
        <f t="shared" si="1"/>
        <v>0</v>
      </c>
      <c r="P59" s="56">
        <f t="shared" si="2"/>
        <v>0</v>
      </c>
    </row>
    <row r="60" spans="1:16" ht="15.75">
      <c r="A60" s="32"/>
      <c r="B60" s="27"/>
      <c r="C60" s="30"/>
      <c r="D60" s="34" t="s">
        <v>147</v>
      </c>
      <c r="E60" s="94">
        <f t="shared" si="3"/>
        <v>90.72000000000001</v>
      </c>
      <c r="F60" s="24">
        <v>181.44000000000003</v>
      </c>
      <c r="G60" s="40" t="s">
        <v>141</v>
      </c>
      <c r="H60" s="2"/>
      <c r="I60" s="2"/>
      <c r="J60" s="2"/>
      <c r="K60" s="2"/>
      <c r="L60" s="2"/>
      <c r="M60" s="2"/>
      <c r="N60" s="78"/>
      <c r="O60" s="95">
        <f t="shared" si="1"/>
        <v>0</v>
      </c>
      <c r="P60" s="56">
        <f t="shared" si="2"/>
        <v>0</v>
      </c>
    </row>
    <row r="61" spans="1:16" ht="15.75">
      <c r="A61" s="32"/>
      <c r="B61" s="27"/>
      <c r="C61" s="30"/>
      <c r="D61" s="34" t="s">
        <v>131</v>
      </c>
      <c r="E61" s="94">
        <f t="shared" si="3"/>
        <v>90.72000000000001</v>
      </c>
      <c r="F61" s="24">
        <v>181.44000000000003</v>
      </c>
      <c r="G61" s="40" t="s">
        <v>141</v>
      </c>
      <c r="H61" s="2"/>
      <c r="I61" s="2"/>
      <c r="J61" s="2"/>
      <c r="K61" s="2"/>
      <c r="L61" s="2"/>
      <c r="M61" s="2"/>
      <c r="N61" s="78"/>
      <c r="O61" s="95">
        <f t="shared" si="1"/>
        <v>0</v>
      </c>
      <c r="P61" s="56">
        <f t="shared" si="2"/>
        <v>0</v>
      </c>
    </row>
    <row r="62" spans="1:16" ht="15.75">
      <c r="A62" s="49" t="s">
        <v>83</v>
      </c>
      <c r="B62" s="49">
        <v>2217</v>
      </c>
      <c r="C62" s="30" t="s">
        <v>5</v>
      </c>
      <c r="D62" s="52" t="s">
        <v>147</v>
      </c>
      <c r="E62" s="93">
        <f t="shared" si="3"/>
        <v>108.16</v>
      </c>
      <c r="F62" s="90">
        <v>216.32</v>
      </c>
      <c r="G62" s="40" t="s">
        <v>141</v>
      </c>
      <c r="H62" s="2"/>
      <c r="I62" s="2"/>
      <c r="J62" s="2"/>
      <c r="K62" s="2"/>
      <c r="L62" s="2"/>
      <c r="M62" s="2"/>
      <c r="N62" s="78"/>
      <c r="O62" s="95">
        <f t="shared" si="1"/>
        <v>0</v>
      </c>
      <c r="P62" s="56">
        <f t="shared" si="2"/>
        <v>0</v>
      </c>
    </row>
    <row r="63" spans="1:16" ht="15.75">
      <c r="A63" s="27"/>
      <c r="B63" s="27"/>
      <c r="C63" s="28"/>
      <c r="D63" s="34" t="s">
        <v>131</v>
      </c>
      <c r="E63" s="94">
        <f t="shared" si="3"/>
        <v>108.16</v>
      </c>
      <c r="F63" s="24">
        <v>216.32</v>
      </c>
      <c r="G63" s="40" t="s">
        <v>141</v>
      </c>
      <c r="H63" s="2"/>
      <c r="I63" s="2"/>
      <c r="J63" s="2"/>
      <c r="K63" s="2"/>
      <c r="L63" s="2"/>
      <c r="M63" s="2"/>
      <c r="N63" s="78"/>
      <c r="O63" s="95">
        <f t="shared" si="1"/>
        <v>0</v>
      </c>
      <c r="P63" s="56">
        <f t="shared" si="2"/>
        <v>0</v>
      </c>
    </row>
    <row r="64" spans="1:16" ht="15.75">
      <c r="A64" s="27"/>
      <c r="B64" s="27"/>
      <c r="C64" s="28"/>
      <c r="D64" s="34" t="s">
        <v>133</v>
      </c>
      <c r="E64" s="94">
        <f t="shared" si="3"/>
        <v>108.16</v>
      </c>
      <c r="F64" s="24">
        <v>216.32</v>
      </c>
      <c r="G64" s="40" t="s">
        <v>141</v>
      </c>
      <c r="H64" s="2"/>
      <c r="I64" s="2"/>
      <c r="J64" s="2"/>
      <c r="K64" s="2"/>
      <c r="L64" s="2"/>
      <c r="M64" s="2"/>
      <c r="N64" s="78"/>
      <c r="O64" s="95">
        <f t="shared" si="1"/>
        <v>0</v>
      </c>
      <c r="P64" s="56">
        <f t="shared" si="2"/>
        <v>0</v>
      </c>
    </row>
    <row r="65" spans="1:16" ht="15.75">
      <c r="A65" s="49" t="s">
        <v>84</v>
      </c>
      <c r="B65" s="49">
        <v>2204</v>
      </c>
      <c r="C65" s="30" t="s">
        <v>5</v>
      </c>
      <c r="D65" s="52" t="s">
        <v>131</v>
      </c>
      <c r="E65" s="93">
        <f t="shared" si="3"/>
        <v>77.76</v>
      </c>
      <c r="F65" s="90">
        <v>155.52</v>
      </c>
      <c r="G65" s="40" t="s">
        <v>141</v>
      </c>
      <c r="H65" s="2"/>
      <c r="I65" s="2"/>
      <c r="J65" s="2"/>
      <c r="K65" s="2"/>
      <c r="L65" s="2"/>
      <c r="M65" s="2"/>
      <c r="N65" s="78"/>
      <c r="O65" s="95">
        <f t="shared" si="1"/>
        <v>0</v>
      </c>
      <c r="P65" s="56">
        <f t="shared" si="2"/>
        <v>0</v>
      </c>
    </row>
    <row r="66" spans="1:16" ht="15.75">
      <c r="A66" s="49" t="s">
        <v>35</v>
      </c>
      <c r="B66" s="49">
        <v>2228</v>
      </c>
      <c r="C66" s="30" t="s">
        <v>5</v>
      </c>
      <c r="D66" s="52" t="s">
        <v>145</v>
      </c>
      <c r="E66" s="93">
        <f t="shared" si="3"/>
        <v>160</v>
      </c>
      <c r="F66" s="90">
        <v>320</v>
      </c>
      <c r="G66" s="40" t="s">
        <v>141</v>
      </c>
      <c r="H66" s="2"/>
      <c r="I66" s="2"/>
      <c r="J66" s="2"/>
      <c r="K66" s="2"/>
      <c r="L66" s="2"/>
      <c r="M66" s="2"/>
      <c r="N66" s="78"/>
      <c r="O66" s="95">
        <f t="shared" si="1"/>
        <v>0</v>
      </c>
      <c r="P66" s="56">
        <f t="shared" si="2"/>
        <v>0</v>
      </c>
    </row>
    <row r="67" spans="1:16" ht="15.75">
      <c r="A67" s="27"/>
      <c r="B67" s="27"/>
      <c r="C67" s="28"/>
      <c r="D67" s="34" t="s">
        <v>142</v>
      </c>
      <c r="E67" s="94">
        <f t="shared" si="3"/>
        <v>160</v>
      </c>
      <c r="F67" s="24">
        <v>320</v>
      </c>
      <c r="G67" s="40" t="s">
        <v>141</v>
      </c>
      <c r="H67" s="2"/>
      <c r="I67" s="2"/>
      <c r="J67" s="2"/>
      <c r="K67" s="2"/>
      <c r="L67" s="2"/>
      <c r="M67" s="2"/>
      <c r="N67" s="78"/>
      <c r="O67" s="95">
        <f t="shared" si="1"/>
        <v>0</v>
      </c>
      <c r="P67" s="56">
        <f t="shared" si="2"/>
        <v>0</v>
      </c>
    </row>
    <row r="68" spans="1:16" ht="15.75">
      <c r="A68" s="27"/>
      <c r="B68" s="27"/>
      <c r="C68" s="28"/>
      <c r="D68" s="34" t="s">
        <v>147</v>
      </c>
      <c r="E68" s="94">
        <f t="shared" si="3"/>
        <v>160</v>
      </c>
      <c r="F68" s="24">
        <v>320</v>
      </c>
      <c r="G68" s="40" t="s">
        <v>141</v>
      </c>
      <c r="H68" s="2"/>
      <c r="I68" s="2"/>
      <c r="J68" s="2"/>
      <c r="K68" s="2"/>
      <c r="L68" s="2"/>
      <c r="M68" s="2"/>
      <c r="N68" s="78"/>
      <c r="O68" s="95">
        <f t="shared" si="1"/>
        <v>0</v>
      </c>
      <c r="P68" s="56">
        <f t="shared" si="2"/>
        <v>0</v>
      </c>
    </row>
    <row r="69" spans="1:16" ht="15.75">
      <c r="A69" s="27"/>
      <c r="B69" s="27"/>
      <c r="C69" s="28"/>
      <c r="D69" s="34" t="s">
        <v>131</v>
      </c>
      <c r="E69" s="94">
        <f aca="true" t="shared" si="4" ref="E69:E97">F69/2</f>
        <v>160</v>
      </c>
      <c r="F69" s="24">
        <v>320</v>
      </c>
      <c r="G69" s="40" t="s">
        <v>141</v>
      </c>
      <c r="H69" s="2"/>
      <c r="I69" s="2"/>
      <c r="J69" s="2"/>
      <c r="K69" s="2"/>
      <c r="L69" s="2"/>
      <c r="M69" s="2"/>
      <c r="N69" s="78"/>
      <c r="O69" s="95">
        <f t="shared" si="1"/>
        <v>0</v>
      </c>
      <c r="P69" s="56">
        <f t="shared" si="2"/>
        <v>0</v>
      </c>
    </row>
    <row r="70" spans="1:16" ht="15.75">
      <c r="A70" s="49" t="s">
        <v>36</v>
      </c>
      <c r="B70" s="49">
        <v>2227</v>
      </c>
      <c r="C70" s="30" t="s">
        <v>5</v>
      </c>
      <c r="D70" s="52" t="s">
        <v>145</v>
      </c>
      <c r="E70" s="93">
        <f t="shared" si="4"/>
        <v>138.4</v>
      </c>
      <c r="F70" s="90">
        <v>276.8</v>
      </c>
      <c r="G70" s="40" t="s">
        <v>141</v>
      </c>
      <c r="H70" s="2"/>
      <c r="I70" s="2"/>
      <c r="J70" s="2"/>
      <c r="K70" s="2"/>
      <c r="L70" s="2"/>
      <c r="M70" s="2"/>
      <c r="N70" s="78"/>
      <c r="O70" s="95">
        <f aca="true" t="shared" si="5" ref="O70:O125">SUM(H70:N70)</f>
        <v>0</v>
      </c>
      <c r="P70" s="56">
        <f aca="true" t="shared" si="6" ref="P70:P125">O70*E70</f>
        <v>0</v>
      </c>
    </row>
    <row r="71" spans="1:16" ht="15.75">
      <c r="A71" s="27"/>
      <c r="B71" s="27"/>
      <c r="C71" s="28"/>
      <c r="D71" s="34" t="s">
        <v>142</v>
      </c>
      <c r="E71" s="94">
        <f t="shared" si="4"/>
        <v>138.4</v>
      </c>
      <c r="F71" s="24">
        <v>276.8</v>
      </c>
      <c r="G71" s="40" t="s">
        <v>141</v>
      </c>
      <c r="H71" s="2"/>
      <c r="I71" s="2"/>
      <c r="J71" s="2"/>
      <c r="K71" s="2"/>
      <c r="L71" s="2"/>
      <c r="M71" s="2"/>
      <c r="N71" s="78"/>
      <c r="O71" s="95">
        <f t="shared" si="5"/>
        <v>0</v>
      </c>
      <c r="P71" s="56">
        <f t="shared" si="6"/>
        <v>0</v>
      </c>
    </row>
    <row r="72" spans="1:16" ht="15.75">
      <c r="A72" s="27"/>
      <c r="B72" s="27"/>
      <c r="C72" s="28"/>
      <c r="D72" s="34" t="s">
        <v>147</v>
      </c>
      <c r="E72" s="94">
        <f t="shared" si="4"/>
        <v>138.4</v>
      </c>
      <c r="F72" s="24">
        <v>276.8</v>
      </c>
      <c r="G72" s="40" t="s">
        <v>141</v>
      </c>
      <c r="H72" s="2"/>
      <c r="I72" s="2"/>
      <c r="J72" s="2"/>
      <c r="K72" s="2"/>
      <c r="L72" s="2"/>
      <c r="M72" s="2"/>
      <c r="N72" s="78"/>
      <c r="O72" s="95">
        <f t="shared" si="5"/>
        <v>0</v>
      </c>
      <c r="P72" s="56">
        <f t="shared" si="6"/>
        <v>0</v>
      </c>
    </row>
    <row r="73" spans="1:16" ht="15.75">
      <c r="A73" s="27"/>
      <c r="B73" s="27"/>
      <c r="C73" s="28"/>
      <c r="D73" s="34" t="s">
        <v>131</v>
      </c>
      <c r="E73" s="94">
        <f t="shared" si="4"/>
        <v>138.4</v>
      </c>
      <c r="F73" s="24">
        <v>276.8</v>
      </c>
      <c r="G73" s="40" t="s">
        <v>141</v>
      </c>
      <c r="H73" s="2"/>
      <c r="I73" s="2"/>
      <c r="J73" s="2"/>
      <c r="K73" s="2"/>
      <c r="L73" s="2"/>
      <c r="M73" s="2"/>
      <c r="N73" s="78"/>
      <c r="O73" s="95">
        <f t="shared" si="5"/>
        <v>0</v>
      </c>
      <c r="P73" s="56">
        <f t="shared" si="6"/>
        <v>0</v>
      </c>
    </row>
    <row r="74" spans="1:16" ht="15.75">
      <c r="A74" s="49" t="s">
        <v>85</v>
      </c>
      <c r="B74" s="49">
        <v>2210</v>
      </c>
      <c r="C74" s="30" t="s">
        <v>5</v>
      </c>
      <c r="D74" s="52" t="s">
        <v>145</v>
      </c>
      <c r="E74" s="93">
        <f t="shared" si="4"/>
        <v>66.96000000000001</v>
      </c>
      <c r="F74" s="90">
        <v>133.92000000000002</v>
      </c>
      <c r="G74" s="40" t="s">
        <v>141</v>
      </c>
      <c r="H74" s="2"/>
      <c r="I74" s="2"/>
      <c r="J74" s="2"/>
      <c r="K74" s="2"/>
      <c r="L74" s="2"/>
      <c r="M74" s="2"/>
      <c r="N74" s="78"/>
      <c r="O74" s="95">
        <f t="shared" si="5"/>
        <v>0</v>
      </c>
      <c r="P74" s="56">
        <f t="shared" si="6"/>
        <v>0</v>
      </c>
    </row>
    <row r="75" spans="1:16" ht="15.75">
      <c r="A75" s="27"/>
      <c r="B75" s="27"/>
      <c r="C75" s="28"/>
      <c r="D75" s="34" t="s">
        <v>156</v>
      </c>
      <c r="E75" s="94">
        <f t="shared" si="4"/>
        <v>66.96000000000001</v>
      </c>
      <c r="F75" s="24">
        <v>133.92000000000002</v>
      </c>
      <c r="G75" s="40" t="s">
        <v>141</v>
      </c>
      <c r="H75" s="2"/>
      <c r="I75" s="2"/>
      <c r="J75" s="2"/>
      <c r="K75" s="2"/>
      <c r="L75" s="2"/>
      <c r="M75" s="2"/>
      <c r="N75" s="78"/>
      <c r="O75" s="95">
        <f t="shared" si="5"/>
        <v>0</v>
      </c>
      <c r="P75" s="56">
        <f t="shared" si="6"/>
        <v>0</v>
      </c>
    </row>
    <row r="76" spans="1:16" ht="15.75">
      <c r="A76" s="27"/>
      <c r="B76" s="27"/>
      <c r="C76" s="28"/>
      <c r="D76" s="34" t="s">
        <v>135</v>
      </c>
      <c r="E76" s="94">
        <f t="shared" si="4"/>
        <v>66.96000000000001</v>
      </c>
      <c r="F76" s="24">
        <v>133.92000000000002</v>
      </c>
      <c r="G76" s="40" t="s">
        <v>141</v>
      </c>
      <c r="H76" s="2"/>
      <c r="I76" s="2"/>
      <c r="J76" s="2"/>
      <c r="K76" s="2"/>
      <c r="L76" s="2"/>
      <c r="M76" s="2"/>
      <c r="N76" s="78"/>
      <c r="O76" s="95">
        <f t="shared" si="5"/>
        <v>0</v>
      </c>
      <c r="P76" s="56">
        <f t="shared" si="6"/>
        <v>0</v>
      </c>
    </row>
    <row r="77" spans="1:16" ht="15.75">
      <c r="A77" s="27"/>
      <c r="B77" s="27"/>
      <c r="C77" s="28"/>
      <c r="D77" s="34" t="s">
        <v>131</v>
      </c>
      <c r="E77" s="94">
        <f t="shared" si="4"/>
        <v>66.96000000000001</v>
      </c>
      <c r="F77" s="24">
        <v>133.92000000000002</v>
      </c>
      <c r="G77" s="40" t="s">
        <v>141</v>
      </c>
      <c r="H77" s="2"/>
      <c r="I77" s="2"/>
      <c r="J77" s="2"/>
      <c r="K77" s="2"/>
      <c r="L77" s="2"/>
      <c r="M77" s="2"/>
      <c r="N77" s="78"/>
      <c r="O77" s="95">
        <f t="shared" si="5"/>
        <v>0</v>
      </c>
      <c r="P77" s="56">
        <f t="shared" si="6"/>
        <v>0</v>
      </c>
    </row>
    <row r="78" spans="1:16" ht="15.75">
      <c r="A78" s="27"/>
      <c r="B78" s="27"/>
      <c r="C78" s="28"/>
      <c r="D78" s="34" t="s">
        <v>134</v>
      </c>
      <c r="E78" s="94">
        <f t="shared" si="4"/>
        <v>66.96000000000001</v>
      </c>
      <c r="F78" s="24">
        <v>133.92000000000002</v>
      </c>
      <c r="G78" s="40" t="s">
        <v>141</v>
      </c>
      <c r="H78" s="2"/>
      <c r="I78" s="2"/>
      <c r="J78" s="2"/>
      <c r="K78" s="2"/>
      <c r="L78" s="2"/>
      <c r="M78" s="2"/>
      <c r="N78" s="78"/>
      <c r="O78" s="95">
        <f t="shared" si="5"/>
        <v>0</v>
      </c>
      <c r="P78" s="56">
        <f t="shared" si="6"/>
        <v>0</v>
      </c>
    </row>
    <row r="79" spans="1:16" ht="15.75">
      <c r="A79" s="27"/>
      <c r="B79" s="27"/>
      <c r="C79" s="28"/>
      <c r="D79" s="34" t="s">
        <v>142</v>
      </c>
      <c r="E79" s="94">
        <f t="shared" si="4"/>
        <v>66.96000000000001</v>
      </c>
      <c r="F79" s="24">
        <v>133.92000000000002</v>
      </c>
      <c r="G79" s="40" t="s">
        <v>141</v>
      </c>
      <c r="H79" s="2"/>
      <c r="I79" s="2"/>
      <c r="J79" s="2"/>
      <c r="K79" s="2"/>
      <c r="L79" s="2"/>
      <c r="M79" s="2"/>
      <c r="N79" s="78"/>
      <c r="O79" s="95">
        <f t="shared" si="5"/>
        <v>0</v>
      </c>
      <c r="P79" s="56">
        <f t="shared" si="6"/>
        <v>0</v>
      </c>
    </row>
    <row r="80" spans="1:16" ht="15.75">
      <c r="A80" s="49" t="s">
        <v>86</v>
      </c>
      <c r="B80" s="49">
        <v>2201</v>
      </c>
      <c r="C80" s="30" t="s">
        <v>5</v>
      </c>
      <c r="D80" s="52" t="s">
        <v>131</v>
      </c>
      <c r="E80" s="93">
        <f t="shared" si="4"/>
        <v>29.294999999999998</v>
      </c>
      <c r="F80" s="90">
        <v>58.589999999999996</v>
      </c>
      <c r="G80" s="40" t="s">
        <v>141</v>
      </c>
      <c r="H80" s="2"/>
      <c r="I80" s="2"/>
      <c r="J80" s="2"/>
      <c r="K80" s="2"/>
      <c r="L80" s="2"/>
      <c r="M80" s="2"/>
      <c r="N80" s="78"/>
      <c r="O80" s="95">
        <f t="shared" si="5"/>
        <v>0</v>
      </c>
      <c r="P80" s="56">
        <f t="shared" si="6"/>
        <v>0</v>
      </c>
    </row>
    <row r="81" spans="1:16" ht="15.75">
      <c r="A81" s="27"/>
      <c r="B81" s="27"/>
      <c r="C81" s="28"/>
      <c r="D81" s="34" t="s">
        <v>147</v>
      </c>
      <c r="E81" s="94">
        <f t="shared" si="4"/>
        <v>29.294999999999998</v>
      </c>
      <c r="F81" s="24">
        <v>58.589999999999996</v>
      </c>
      <c r="G81" s="40" t="s">
        <v>141</v>
      </c>
      <c r="H81" s="2"/>
      <c r="I81" s="2"/>
      <c r="J81" s="2"/>
      <c r="K81" s="2"/>
      <c r="L81" s="2"/>
      <c r="M81" s="2"/>
      <c r="N81" s="78"/>
      <c r="O81" s="95">
        <f t="shared" si="5"/>
        <v>0</v>
      </c>
      <c r="P81" s="56">
        <f t="shared" si="6"/>
        <v>0</v>
      </c>
    </row>
    <row r="82" spans="1:16" ht="15.75">
      <c r="A82" s="27"/>
      <c r="B82" s="27"/>
      <c r="C82" s="28"/>
      <c r="D82" s="34" t="s">
        <v>132</v>
      </c>
      <c r="E82" s="94">
        <f t="shared" si="4"/>
        <v>29.294999999999998</v>
      </c>
      <c r="F82" s="24">
        <v>58.589999999999996</v>
      </c>
      <c r="G82" s="40" t="s">
        <v>141</v>
      </c>
      <c r="H82" s="2"/>
      <c r="I82" s="2"/>
      <c r="J82" s="2"/>
      <c r="K82" s="2"/>
      <c r="L82" s="2"/>
      <c r="M82" s="2"/>
      <c r="N82" s="78"/>
      <c r="O82" s="95">
        <f t="shared" si="5"/>
        <v>0</v>
      </c>
      <c r="P82" s="56">
        <f t="shared" si="6"/>
        <v>0</v>
      </c>
    </row>
    <row r="83" spans="1:16" ht="15.75">
      <c r="A83" s="27"/>
      <c r="B83" s="27"/>
      <c r="C83" s="28"/>
      <c r="D83" s="34" t="s">
        <v>134</v>
      </c>
      <c r="E83" s="94">
        <f t="shared" si="4"/>
        <v>29.294999999999998</v>
      </c>
      <c r="F83" s="24">
        <v>58.589999999999996</v>
      </c>
      <c r="G83" s="40" t="s">
        <v>141</v>
      </c>
      <c r="H83" s="2"/>
      <c r="I83" s="2"/>
      <c r="J83" s="2"/>
      <c r="K83" s="2"/>
      <c r="L83" s="2"/>
      <c r="M83" s="2"/>
      <c r="N83" s="78"/>
      <c r="O83" s="95">
        <f t="shared" si="5"/>
        <v>0</v>
      </c>
      <c r="P83" s="56">
        <f t="shared" si="6"/>
        <v>0</v>
      </c>
    </row>
    <row r="84" spans="1:16" ht="15.75">
      <c r="A84" s="27"/>
      <c r="B84" s="27"/>
      <c r="C84" s="28"/>
      <c r="D84" s="34" t="s">
        <v>156</v>
      </c>
      <c r="E84" s="94">
        <f t="shared" si="4"/>
        <v>29.294999999999998</v>
      </c>
      <c r="F84" s="24">
        <v>58.589999999999996</v>
      </c>
      <c r="G84" s="40" t="s">
        <v>141</v>
      </c>
      <c r="H84" s="2"/>
      <c r="I84" s="2"/>
      <c r="J84" s="2"/>
      <c r="K84" s="2"/>
      <c r="L84" s="2"/>
      <c r="M84" s="2"/>
      <c r="N84" s="78"/>
      <c r="O84" s="95">
        <f t="shared" si="5"/>
        <v>0</v>
      </c>
      <c r="P84" s="56">
        <f t="shared" si="6"/>
        <v>0</v>
      </c>
    </row>
    <row r="85" spans="1:16" ht="15.75">
      <c r="A85" s="49" t="s">
        <v>87</v>
      </c>
      <c r="B85" s="49">
        <v>2205</v>
      </c>
      <c r="C85" s="30" t="s">
        <v>5</v>
      </c>
      <c r="D85" s="52" t="s">
        <v>131</v>
      </c>
      <c r="E85" s="93">
        <f t="shared" si="4"/>
        <v>41.85</v>
      </c>
      <c r="F85" s="90">
        <v>83.7</v>
      </c>
      <c r="G85" s="40" t="s">
        <v>141</v>
      </c>
      <c r="H85" s="2"/>
      <c r="I85" s="2"/>
      <c r="J85" s="2"/>
      <c r="K85" s="2"/>
      <c r="L85" s="2"/>
      <c r="M85" s="2"/>
      <c r="N85" s="78"/>
      <c r="O85" s="95">
        <f t="shared" si="5"/>
        <v>0</v>
      </c>
      <c r="P85" s="56">
        <f t="shared" si="6"/>
        <v>0</v>
      </c>
    </row>
    <row r="86" spans="1:16" ht="15.75">
      <c r="A86" s="27"/>
      <c r="B86" s="27"/>
      <c r="C86" s="28"/>
      <c r="D86" s="34" t="s">
        <v>156</v>
      </c>
      <c r="E86" s="94">
        <f t="shared" si="4"/>
        <v>41.85</v>
      </c>
      <c r="F86" s="24">
        <v>83.7</v>
      </c>
      <c r="G86" s="40" t="s">
        <v>141</v>
      </c>
      <c r="H86" s="2"/>
      <c r="I86" s="2"/>
      <c r="J86" s="2"/>
      <c r="K86" s="2"/>
      <c r="L86" s="2"/>
      <c r="M86" s="2"/>
      <c r="N86" s="78"/>
      <c r="O86" s="95">
        <f t="shared" si="5"/>
        <v>0</v>
      </c>
      <c r="P86" s="56">
        <f t="shared" si="6"/>
        <v>0</v>
      </c>
    </row>
    <row r="87" spans="1:16" ht="15.75">
      <c r="A87" s="27"/>
      <c r="B87" s="27"/>
      <c r="C87" s="28"/>
      <c r="D87" s="34" t="s">
        <v>145</v>
      </c>
      <c r="E87" s="94">
        <f t="shared" si="4"/>
        <v>41.85</v>
      </c>
      <c r="F87" s="24">
        <v>83.7</v>
      </c>
      <c r="G87" s="40" t="s">
        <v>141</v>
      </c>
      <c r="H87" s="2"/>
      <c r="I87" s="2"/>
      <c r="J87" s="2"/>
      <c r="K87" s="2"/>
      <c r="L87" s="2"/>
      <c r="M87" s="2"/>
      <c r="N87" s="78"/>
      <c r="O87" s="95">
        <f t="shared" si="5"/>
        <v>0</v>
      </c>
      <c r="P87" s="56">
        <f t="shared" si="6"/>
        <v>0</v>
      </c>
    </row>
    <row r="88" spans="1:16" ht="15.75">
      <c r="A88" s="27"/>
      <c r="B88" s="27"/>
      <c r="C88" s="28"/>
      <c r="D88" s="34" t="s">
        <v>150</v>
      </c>
      <c r="E88" s="94">
        <f t="shared" si="4"/>
        <v>41.85</v>
      </c>
      <c r="F88" s="24">
        <v>83.7</v>
      </c>
      <c r="G88" s="40" t="s">
        <v>141</v>
      </c>
      <c r="H88" s="2"/>
      <c r="I88" s="2"/>
      <c r="J88" s="2"/>
      <c r="K88" s="2"/>
      <c r="L88" s="2"/>
      <c r="M88" s="2"/>
      <c r="N88" s="78"/>
      <c r="O88" s="95">
        <f t="shared" si="5"/>
        <v>0</v>
      </c>
      <c r="P88" s="56">
        <f t="shared" si="6"/>
        <v>0</v>
      </c>
    </row>
    <row r="89" spans="1:16" ht="15.75">
      <c r="A89" s="49" t="s">
        <v>88</v>
      </c>
      <c r="B89" s="49">
        <v>2200</v>
      </c>
      <c r="C89" s="30" t="s">
        <v>5</v>
      </c>
      <c r="D89" s="52" t="s">
        <v>148</v>
      </c>
      <c r="E89" s="93">
        <f t="shared" si="4"/>
        <v>41.85</v>
      </c>
      <c r="F89" s="90">
        <v>83.7</v>
      </c>
      <c r="G89" s="40" t="s">
        <v>141</v>
      </c>
      <c r="H89" s="2"/>
      <c r="I89" s="2"/>
      <c r="J89" s="2"/>
      <c r="K89" s="2"/>
      <c r="L89" s="2"/>
      <c r="M89" s="2"/>
      <c r="N89" s="78"/>
      <c r="O89" s="95">
        <f t="shared" si="5"/>
        <v>0</v>
      </c>
      <c r="P89" s="56">
        <f t="shared" si="6"/>
        <v>0</v>
      </c>
    </row>
    <row r="90" spans="1:16" ht="15.75">
      <c r="A90" s="27"/>
      <c r="B90" s="27"/>
      <c r="C90" s="28"/>
      <c r="D90" s="34" t="s">
        <v>149</v>
      </c>
      <c r="E90" s="94">
        <f t="shared" si="4"/>
        <v>41.85</v>
      </c>
      <c r="F90" s="24">
        <v>83.7</v>
      </c>
      <c r="G90" s="40" t="s">
        <v>141</v>
      </c>
      <c r="H90" s="2"/>
      <c r="I90" s="2"/>
      <c r="J90" s="2"/>
      <c r="K90" s="2"/>
      <c r="L90" s="2"/>
      <c r="M90" s="2"/>
      <c r="N90" s="78"/>
      <c r="O90" s="95">
        <f t="shared" si="5"/>
        <v>0</v>
      </c>
      <c r="P90" s="56">
        <f t="shared" si="6"/>
        <v>0</v>
      </c>
    </row>
    <row r="91" spans="1:16" ht="15.75">
      <c r="A91" s="27"/>
      <c r="B91" s="27"/>
      <c r="C91" s="28"/>
      <c r="D91" s="34" t="s">
        <v>132</v>
      </c>
      <c r="E91" s="94">
        <f t="shared" si="4"/>
        <v>41.85</v>
      </c>
      <c r="F91" s="24">
        <v>83.7</v>
      </c>
      <c r="G91" s="40" t="s">
        <v>141</v>
      </c>
      <c r="H91" s="2"/>
      <c r="I91" s="2"/>
      <c r="J91" s="2"/>
      <c r="K91" s="2"/>
      <c r="L91" s="2"/>
      <c r="M91" s="2"/>
      <c r="N91" s="78"/>
      <c r="O91" s="95">
        <f t="shared" si="5"/>
        <v>0</v>
      </c>
      <c r="P91" s="56">
        <f t="shared" si="6"/>
        <v>0</v>
      </c>
    </row>
    <row r="92" spans="1:16" ht="15.75">
      <c r="A92" s="27"/>
      <c r="B92" s="27"/>
      <c r="C92" s="28"/>
      <c r="D92" s="34" t="s">
        <v>156</v>
      </c>
      <c r="E92" s="94">
        <f t="shared" si="4"/>
        <v>41.85</v>
      </c>
      <c r="F92" s="24">
        <v>83.7</v>
      </c>
      <c r="G92" s="40" t="s">
        <v>141</v>
      </c>
      <c r="H92" s="2"/>
      <c r="I92" s="2"/>
      <c r="J92" s="2"/>
      <c r="K92" s="2"/>
      <c r="L92" s="2"/>
      <c r="M92" s="2"/>
      <c r="N92" s="78"/>
      <c r="O92" s="95">
        <f t="shared" si="5"/>
        <v>0</v>
      </c>
      <c r="P92" s="56">
        <f t="shared" si="6"/>
        <v>0</v>
      </c>
    </row>
    <row r="93" spans="1:16" ht="15.75">
      <c r="A93" s="49" t="s">
        <v>89</v>
      </c>
      <c r="B93" s="49">
        <v>2202</v>
      </c>
      <c r="C93" s="30" t="s">
        <v>5</v>
      </c>
      <c r="D93" s="52" t="s">
        <v>145</v>
      </c>
      <c r="E93" s="93">
        <f t="shared" si="4"/>
        <v>33.480000000000004</v>
      </c>
      <c r="F93" s="90">
        <v>66.96000000000001</v>
      </c>
      <c r="G93" s="40" t="s">
        <v>141</v>
      </c>
      <c r="H93" s="2"/>
      <c r="I93" s="2"/>
      <c r="J93" s="2"/>
      <c r="K93" s="2"/>
      <c r="L93" s="2"/>
      <c r="M93" s="2"/>
      <c r="N93" s="78"/>
      <c r="O93" s="95">
        <f t="shared" si="5"/>
        <v>0</v>
      </c>
      <c r="P93" s="56">
        <f t="shared" si="6"/>
        <v>0</v>
      </c>
    </row>
    <row r="94" spans="1:16" ht="15.75">
      <c r="A94" s="27"/>
      <c r="B94" s="27"/>
      <c r="C94" s="28"/>
      <c r="D94" s="34" t="s">
        <v>150</v>
      </c>
      <c r="E94" s="94">
        <f t="shared" si="4"/>
        <v>33.480000000000004</v>
      </c>
      <c r="F94" s="24">
        <v>66.96000000000001</v>
      </c>
      <c r="G94" s="40" t="s">
        <v>141</v>
      </c>
      <c r="H94" s="2"/>
      <c r="I94" s="2"/>
      <c r="J94" s="2"/>
      <c r="K94" s="2"/>
      <c r="L94" s="2"/>
      <c r="M94" s="2"/>
      <c r="N94" s="78"/>
      <c r="O94" s="95">
        <f t="shared" si="5"/>
        <v>0</v>
      </c>
      <c r="P94" s="56">
        <f t="shared" si="6"/>
        <v>0</v>
      </c>
    </row>
    <row r="95" spans="1:16" ht="15.75">
      <c r="A95" s="27"/>
      <c r="B95" s="27"/>
      <c r="C95" s="28"/>
      <c r="D95" s="34" t="s">
        <v>132</v>
      </c>
      <c r="E95" s="94">
        <f t="shared" si="4"/>
        <v>33.480000000000004</v>
      </c>
      <c r="F95" s="24">
        <v>66.96000000000001</v>
      </c>
      <c r="G95" s="40" t="s">
        <v>141</v>
      </c>
      <c r="H95" s="2"/>
      <c r="I95" s="2"/>
      <c r="J95" s="2"/>
      <c r="K95" s="2"/>
      <c r="L95" s="2"/>
      <c r="M95" s="2"/>
      <c r="N95" s="78"/>
      <c r="O95" s="95">
        <f t="shared" si="5"/>
        <v>0</v>
      </c>
      <c r="P95" s="56">
        <f t="shared" si="6"/>
        <v>0</v>
      </c>
    </row>
    <row r="96" spans="1:16" ht="15.75">
      <c r="A96" s="49" t="s">
        <v>37</v>
      </c>
      <c r="B96" s="49">
        <v>6238</v>
      </c>
      <c r="C96" s="30" t="s">
        <v>4</v>
      </c>
      <c r="D96" s="55" t="s">
        <v>156</v>
      </c>
      <c r="E96" s="93">
        <f t="shared" si="4"/>
        <v>46.035000000000004</v>
      </c>
      <c r="F96" s="90">
        <v>92.07000000000001</v>
      </c>
      <c r="G96" s="40" t="s">
        <v>141</v>
      </c>
      <c r="H96" s="2"/>
      <c r="I96" s="2"/>
      <c r="J96" s="2"/>
      <c r="K96" s="2"/>
      <c r="L96" s="2"/>
      <c r="M96" s="2"/>
      <c r="N96" s="78"/>
      <c r="O96" s="95">
        <f t="shared" si="5"/>
        <v>0</v>
      </c>
      <c r="P96" s="56">
        <f t="shared" si="6"/>
        <v>0</v>
      </c>
    </row>
    <row r="97" spans="1:16" ht="15.75">
      <c r="A97" s="27"/>
      <c r="B97" s="27"/>
      <c r="C97" s="30"/>
      <c r="D97" s="35" t="s">
        <v>134</v>
      </c>
      <c r="E97" s="94">
        <f t="shared" si="4"/>
        <v>46.035000000000004</v>
      </c>
      <c r="F97" s="24">
        <v>92.07000000000001</v>
      </c>
      <c r="G97" s="40" t="s">
        <v>141</v>
      </c>
      <c r="H97" s="2"/>
      <c r="I97" s="2"/>
      <c r="J97" s="2"/>
      <c r="K97" s="2"/>
      <c r="L97" s="2"/>
      <c r="M97" s="2"/>
      <c r="N97" s="78"/>
      <c r="O97" s="95">
        <f t="shared" si="5"/>
        <v>0</v>
      </c>
      <c r="P97" s="56">
        <f t="shared" si="6"/>
        <v>0</v>
      </c>
    </row>
    <row r="98" spans="1:16" ht="15.75">
      <c r="A98" s="27"/>
      <c r="B98" s="27"/>
      <c r="C98" s="30"/>
      <c r="D98" s="35" t="s">
        <v>133</v>
      </c>
      <c r="E98" s="94">
        <f aca="true" t="shared" si="7" ref="E98:E124">F98/2</f>
        <v>46.035000000000004</v>
      </c>
      <c r="F98" s="24">
        <v>92.07000000000001</v>
      </c>
      <c r="G98" s="40" t="s">
        <v>141</v>
      </c>
      <c r="H98" s="2"/>
      <c r="I98" s="2"/>
      <c r="J98" s="2"/>
      <c r="K98" s="2"/>
      <c r="L98" s="2"/>
      <c r="M98" s="2"/>
      <c r="N98" s="78"/>
      <c r="O98" s="95">
        <f t="shared" si="5"/>
        <v>0</v>
      </c>
      <c r="P98" s="56">
        <f t="shared" si="6"/>
        <v>0</v>
      </c>
    </row>
    <row r="99" spans="1:16" ht="15.75">
      <c r="A99" s="204" t="s">
        <v>90</v>
      </c>
      <c r="B99" s="204">
        <v>2221</v>
      </c>
      <c r="C99" s="204" t="s">
        <v>5</v>
      </c>
      <c r="D99" s="206" t="s">
        <v>131</v>
      </c>
      <c r="E99" s="267">
        <f t="shared" si="7"/>
        <v>155</v>
      </c>
      <c r="F99" s="268">
        <v>310</v>
      </c>
      <c r="G99" s="271" t="s">
        <v>178</v>
      </c>
      <c r="H99" s="2"/>
      <c r="I99" s="2"/>
      <c r="J99" s="2"/>
      <c r="K99" s="2"/>
      <c r="L99" s="2"/>
      <c r="M99" s="2"/>
      <c r="N99" s="78"/>
      <c r="O99" s="95">
        <f t="shared" si="5"/>
        <v>0</v>
      </c>
      <c r="P99" s="56">
        <f t="shared" si="6"/>
        <v>0</v>
      </c>
    </row>
    <row r="100" spans="1:16" ht="15.75">
      <c r="A100" s="262"/>
      <c r="B100" s="262"/>
      <c r="C100" s="262"/>
      <c r="D100" s="264" t="s">
        <v>142</v>
      </c>
      <c r="E100" s="269">
        <f t="shared" si="7"/>
        <v>155</v>
      </c>
      <c r="F100" s="270">
        <v>310</v>
      </c>
      <c r="G100" s="271" t="s">
        <v>178</v>
      </c>
      <c r="H100" s="2"/>
      <c r="I100" s="2"/>
      <c r="J100" s="2"/>
      <c r="K100" s="2"/>
      <c r="L100" s="2"/>
      <c r="M100" s="2"/>
      <c r="N100" s="78"/>
      <c r="O100" s="95">
        <f t="shared" si="5"/>
        <v>0</v>
      </c>
      <c r="P100" s="56">
        <f t="shared" si="6"/>
        <v>0</v>
      </c>
    </row>
    <row r="101" spans="1:16" ht="15.75">
      <c r="A101" s="262"/>
      <c r="B101" s="262"/>
      <c r="C101" s="262"/>
      <c r="D101" s="264" t="s">
        <v>132</v>
      </c>
      <c r="E101" s="269">
        <f t="shared" si="7"/>
        <v>155</v>
      </c>
      <c r="F101" s="270">
        <v>310</v>
      </c>
      <c r="G101" s="271" t="s">
        <v>178</v>
      </c>
      <c r="H101" s="2"/>
      <c r="I101" s="2"/>
      <c r="J101" s="2"/>
      <c r="K101" s="2"/>
      <c r="L101" s="2"/>
      <c r="M101" s="2"/>
      <c r="N101" s="78"/>
      <c r="O101" s="95">
        <f t="shared" si="5"/>
        <v>0</v>
      </c>
      <c r="P101" s="56">
        <f t="shared" si="6"/>
        <v>0</v>
      </c>
    </row>
    <row r="102" spans="1:16" ht="15.75">
      <c r="A102" s="262"/>
      <c r="B102" s="262"/>
      <c r="C102" s="262"/>
      <c r="D102" s="264" t="s">
        <v>133</v>
      </c>
      <c r="E102" s="269">
        <f t="shared" si="7"/>
        <v>155</v>
      </c>
      <c r="F102" s="270">
        <v>310</v>
      </c>
      <c r="G102" s="271" t="s">
        <v>178</v>
      </c>
      <c r="H102" s="2"/>
      <c r="I102" s="2"/>
      <c r="J102" s="2"/>
      <c r="K102" s="2"/>
      <c r="L102" s="2"/>
      <c r="M102" s="2"/>
      <c r="N102" s="78"/>
      <c r="O102" s="95">
        <f t="shared" si="5"/>
        <v>0</v>
      </c>
      <c r="P102" s="56">
        <f t="shared" si="6"/>
        <v>0</v>
      </c>
    </row>
    <row r="103" spans="1:16" ht="15.75">
      <c r="A103" s="204" t="s">
        <v>91</v>
      </c>
      <c r="B103" s="204">
        <v>2231</v>
      </c>
      <c r="C103" s="204" t="s">
        <v>4</v>
      </c>
      <c r="D103" s="206" t="s">
        <v>147</v>
      </c>
      <c r="E103" s="267">
        <f t="shared" si="7"/>
        <v>116.80000000000001</v>
      </c>
      <c r="F103" s="268">
        <v>233.60000000000002</v>
      </c>
      <c r="G103" s="271" t="s">
        <v>178</v>
      </c>
      <c r="H103" s="2"/>
      <c r="I103" s="2"/>
      <c r="J103" s="2"/>
      <c r="K103" s="2"/>
      <c r="L103" s="2"/>
      <c r="M103" s="2"/>
      <c r="N103" s="78"/>
      <c r="O103" s="95">
        <f t="shared" si="5"/>
        <v>0</v>
      </c>
      <c r="P103" s="56">
        <f t="shared" si="6"/>
        <v>0</v>
      </c>
    </row>
    <row r="104" spans="1:16" ht="15.75">
      <c r="A104" s="262"/>
      <c r="B104" s="262"/>
      <c r="C104" s="262"/>
      <c r="D104" s="264" t="s">
        <v>134</v>
      </c>
      <c r="E104" s="269">
        <f t="shared" si="7"/>
        <v>116.80000000000001</v>
      </c>
      <c r="F104" s="270">
        <v>233.60000000000002</v>
      </c>
      <c r="G104" s="271" t="s">
        <v>178</v>
      </c>
      <c r="H104" s="2"/>
      <c r="I104" s="2"/>
      <c r="J104" s="2"/>
      <c r="K104" s="2"/>
      <c r="L104" s="2"/>
      <c r="M104" s="2"/>
      <c r="N104" s="78"/>
      <c r="O104" s="95">
        <f t="shared" si="5"/>
        <v>0</v>
      </c>
      <c r="P104" s="56">
        <f t="shared" si="6"/>
        <v>0</v>
      </c>
    </row>
    <row r="105" spans="1:16" ht="15.75">
      <c r="A105" s="262"/>
      <c r="B105" s="262"/>
      <c r="C105" s="262"/>
      <c r="D105" s="264" t="s">
        <v>132</v>
      </c>
      <c r="E105" s="269">
        <f t="shared" si="7"/>
        <v>116.80000000000001</v>
      </c>
      <c r="F105" s="270">
        <v>233.60000000000002</v>
      </c>
      <c r="G105" s="271" t="s">
        <v>178</v>
      </c>
      <c r="H105" s="2"/>
      <c r="I105" s="2"/>
      <c r="J105" s="2"/>
      <c r="K105" s="2"/>
      <c r="L105" s="2"/>
      <c r="M105" s="2"/>
      <c r="N105" s="78"/>
      <c r="O105" s="95">
        <f t="shared" si="5"/>
        <v>0</v>
      </c>
      <c r="P105" s="56">
        <f t="shared" si="6"/>
        <v>0</v>
      </c>
    </row>
    <row r="106" spans="1:16" ht="15.75">
      <c r="A106" s="262"/>
      <c r="B106" s="262"/>
      <c r="C106" s="262"/>
      <c r="D106" s="264" t="s">
        <v>133</v>
      </c>
      <c r="E106" s="269">
        <f t="shared" si="7"/>
        <v>116.80000000000001</v>
      </c>
      <c r="F106" s="270">
        <v>233.60000000000002</v>
      </c>
      <c r="G106" s="271" t="s">
        <v>178</v>
      </c>
      <c r="H106" s="2"/>
      <c r="I106" s="2"/>
      <c r="J106" s="2"/>
      <c r="K106" s="2"/>
      <c r="L106" s="2"/>
      <c r="M106" s="2"/>
      <c r="N106" s="78"/>
      <c r="O106" s="95">
        <f t="shared" si="5"/>
        <v>0</v>
      </c>
      <c r="P106" s="56">
        <f t="shared" si="6"/>
        <v>0</v>
      </c>
    </row>
    <row r="107" spans="1:16" ht="15.75">
      <c r="A107" s="262"/>
      <c r="B107" s="262"/>
      <c r="C107" s="262"/>
      <c r="D107" s="264" t="s">
        <v>156</v>
      </c>
      <c r="E107" s="269">
        <f t="shared" si="7"/>
        <v>116.80000000000001</v>
      </c>
      <c r="F107" s="270">
        <v>233.60000000000002</v>
      </c>
      <c r="G107" s="271" t="s">
        <v>178</v>
      </c>
      <c r="H107" s="2"/>
      <c r="I107" s="2"/>
      <c r="J107" s="2"/>
      <c r="K107" s="2"/>
      <c r="L107" s="2"/>
      <c r="M107" s="2"/>
      <c r="N107" s="78"/>
      <c r="O107" s="95">
        <f t="shared" si="5"/>
        <v>0</v>
      </c>
      <c r="P107" s="56">
        <f t="shared" si="6"/>
        <v>0</v>
      </c>
    </row>
    <row r="108" spans="1:16" ht="15.75">
      <c r="A108" s="262"/>
      <c r="B108" s="262"/>
      <c r="C108" s="262"/>
      <c r="D108" s="264" t="s">
        <v>131</v>
      </c>
      <c r="E108" s="269">
        <f t="shared" si="7"/>
        <v>116.80000000000001</v>
      </c>
      <c r="F108" s="270">
        <v>233.60000000000002</v>
      </c>
      <c r="G108" s="271" t="s">
        <v>178</v>
      </c>
      <c r="H108" s="2"/>
      <c r="I108" s="2"/>
      <c r="J108" s="2"/>
      <c r="K108" s="2"/>
      <c r="L108" s="2"/>
      <c r="M108" s="2"/>
      <c r="N108" s="78"/>
      <c r="O108" s="95">
        <f t="shared" si="5"/>
        <v>0</v>
      </c>
      <c r="P108" s="56">
        <f t="shared" si="6"/>
        <v>0</v>
      </c>
    </row>
    <row r="109" spans="1:16" ht="15.75">
      <c r="A109" s="49" t="s">
        <v>39</v>
      </c>
      <c r="B109" s="49">
        <v>2233</v>
      </c>
      <c r="C109" s="30" t="s">
        <v>5</v>
      </c>
      <c r="D109" s="52" t="s">
        <v>157</v>
      </c>
      <c r="E109" s="93">
        <f t="shared" si="7"/>
        <v>104.78</v>
      </c>
      <c r="F109" s="90">
        <v>209.56</v>
      </c>
      <c r="G109" s="40" t="s">
        <v>141</v>
      </c>
      <c r="H109" s="2"/>
      <c r="I109" s="2"/>
      <c r="J109" s="2"/>
      <c r="K109" s="2"/>
      <c r="L109" s="2"/>
      <c r="M109" s="2"/>
      <c r="N109" s="78"/>
      <c r="O109" s="95">
        <f t="shared" si="5"/>
        <v>0</v>
      </c>
      <c r="P109" s="56">
        <f t="shared" si="6"/>
        <v>0</v>
      </c>
    </row>
    <row r="110" spans="1:16" ht="15.75">
      <c r="A110" s="27"/>
      <c r="B110" s="27"/>
      <c r="C110" s="28"/>
      <c r="D110" s="34" t="s">
        <v>142</v>
      </c>
      <c r="E110" s="94">
        <f t="shared" si="7"/>
        <v>104.78</v>
      </c>
      <c r="F110" s="24">
        <v>209.56</v>
      </c>
      <c r="G110" s="40" t="s">
        <v>141</v>
      </c>
      <c r="H110" s="2"/>
      <c r="I110" s="2"/>
      <c r="J110" s="2"/>
      <c r="K110" s="2"/>
      <c r="L110" s="2"/>
      <c r="M110" s="2"/>
      <c r="N110" s="78"/>
      <c r="O110" s="95">
        <f t="shared" si="5"/>
        <v>0</v>
      </c>
      <c r="P110" s="56">
        <f t="shared" si="6"/>
        <v>0</v>
      </c>
    </row>
    <row r="111" spans="1:16" ht="15.75">
      <c r="A111" s="27"/>
      <c r="B111" s="27"/>
      <c r="C111" s="28"/>
      <c r="D111" s="34" t="s">
        <v>132</v>
      </c>
      <c r="E111" s="94">
        <f t="shared" si="7"/>
        <v>104.78</v>
      </c>
      <c r="F111" s="24">
        <v>209.56</v>
      </c>
      <c r="G111" s="40" t="s">
        <v>141</v>
      </c>
      <c r="H111" s="2"/>
      <c r="I111" s="2"/>
      <c r="J111" s="2"/>
      <c r="K111" s="2"/>
      <c r="L111" s="2"/>
      <c r="M111" s="2"/>
      <c r="N111" s="78"/>
      <c r="O111" s="95">
        <f t="shared" si="5"/>
        <v>0</v>
      </c>
      <c r="P111" s="56">
        <f t="shared" si="6"/>
        <v>0</v>
      </c>
    </row>
    <row r="112" spans="1:16" ht="15.75">
      <c r="A112" s="27"/>
      <c r="B112" s="27"/>
      <c r="C112" s="28"/>
      <c r="D112" s="34" t="s">
        <v>131</v>
      </c>
      <c r="E112" s="94">
        <f t="shared" si="7"/>
        <v>104.78</v>
      </c>
      <c r="F112" s="24">
        <v>209.56</v>
      </c>
      <c r="G112" s="40" t="s">
        <v>141</v>
      </c>
      <c r="H112" s="2"/>
      <c r="I112" s="2"/>
      <c r="J112" s="2"/>
      <c r="K112" s="2"/>
      <c r="L112" s="2"/>
      <c r="M112" s="2"/>
      <c r="N112" s="78"/>
      <c r="O112" s="95">
        <f t="shared" si="5"/>
        <v>0</v>
      </c>
      <c r="P112" s="56">
        <f t="shared" si="6"/>
        <v>0</v>
      </c>
    </row>
    <row r="113" spans="1:16" ht="15.75">
      <c r="A113" s="27"/>
      <c r="B113" s="27"/>
      <c r="C113" s="28"/>
      <c r="D113" s="34" t="s">
        <v>147</v>
      </c>
      <c r="E113" s="94">
        <f t="shared" si="7"/>
        <v>104.78</v>
      </c>
      <c r="F113" s="24">
        <v>209.56</v>
      </c>
      <c r="G113" s="40" t="s">
        <v>141</v>
      </c>
      <c r="H113" s="2"/>
      <c r="I113" s="2"/>
      <c r="J113" s="2"/>
      <c r="K113" s="2"/>
      <c r="L113" s="2"/>
      <c r="M113" s="2"/>
      <c r="N113" s="78"/>
      <c r="O113" s="95">
        <f t="shared" si="5"/>
        <v>0</v>
      </c>
      <c r="P113" s="56">
        <f t="shared" si="6"/>
        <v>0</v>
      </c>
    </row>
    <row r="114" spans="1:16" ht="15.75">
      <c r="A114" s="49" t="s">
        <v>40</v>
      </c>
      <c r="B114" s="49">
        <v>2235</v>
      </c>
      <c r="C114" s="30" t="s">
        <v>4</v>
      </c>
      <c r="D114" s="52" t="s">
        <v>156</v>
      </c>
      <c r="E114" s="93">
        <f t="shared" si="7"/>
        <v>112.48</v>
      </c>
      <c r="F114" s="90">
        <v>224.96</v>
      </c>
      <c r="G114" s="40" t="s">
        <v>141</v>
      </c>
      <c r="H114" s="2"/>
      <c r="I114" s="2"/>
      <c r="J114" s="2"/>
      <c r="K114" s="2"/>
      <c r="L114" s="2"/>
      <c r="M114" s="2"/>
      <c r="N114" s="78"/>
      <c r="O114" s="95">
        <f t="shared" si="5"/>
        <v>0</v>
      </c>
      <c r="P114" s="56">
        <f t="shared" si="6"/>
        <v>0</v>
      </c>
    </row>
    <row r="115" spans="1:16" ht="15.75">
      <c r="A115" s="27"/>
      <c r="B115" s="27"/>
      <c r="C115" s="28"/>
      <c r="D115" s="34" t="s">
        <v>132</v>
      </c>
      <c r="E115" s="94">
        <f t="shared" si="7"/>
        <v>112.48</v>
      </c>
      <c r="F115" s="24">
        <v>224.96</v>
      </c>
      <c r="G115" s="40" t="s">
        <v>141</v>
      </c>
      <c r="H115" s="2"/>
      <c r="I115" s="2"/>
      <c r="J115" s="2"/>
      <c r="K115" s="2"/>
      <c r="L115" s="2"/>
      <c r="M115" s="2"/>
      <c r="N115" s="78"/>
      <c r="O115" s="95">
        <f t="shared" si="5"/>
        <v>0</v>
      </c>
      <c r="P115" s="56">
        <f t="shared" si="6"/>
        <v>0</v>
      </c>
    </row>
    <row r="116" spans="1:16" ht="15.75">
      <c r="A116" s="27"/>
      <c r="B116" s="27"/>
      <c r="C116" s="28"/>
      <c r="D116" s="34" t="s">
        <v>133</v>
      </c>
      <c r="E116" s="94">
        <f t="shared" si="7"/>
        <v>112.48</v>
      </c>
      <c r="F116" s="24">
        <v>224.96</v>
      </c>
      <c r="G116" s="40" t="s">
        <v>141</v>
      </c>
      <c r="H116" s="2"/>
      <c r="I116" s="2"/>
      <c r="J116" s="2"/>
      <c r="K116" s="2"/>
      <c r="L116" s="2"/>
      <c r="M116" s="2"/>
      <c r="N116" s="78"/>
      <c r="O116" s="95">
        <f t="shared" si="5"/>
        <v>0</v>
      </c>
      <c r="P116" s="56">
        <f t="shared" si="6"/>
        <v>0</v>
      </c>
    </row>
    <row r="117" spans="1:16" ht="15.75">
      <c r="A117" s="27"/>
      <c r="B117" s="27"/>
      <c r="C117" s="28"/>
      <c r="D117" s="34" t="s">
        <v>131</v>
      </c>
      <c r="E117" s="94">
        <f t="shared" si="7"/>
        <v>112.48</v>
      </c>
      <c r="F117" s="24">
        <v>224.96</v>
      </c>
      <c r="G117" s="40" t="s">
        <v>141</v>
      </c>
      <c r="H117" s="2"/>
      <c r="I117" s="2"/>
      <c r="J117" s="2"/>
      <c r="K117" s="2"/>
      <c r="L117" s="2"/>
      <c r="M117" s="2"/>
      <c r="N117" s="78"/>
      <c r="O117" s="95">
        <f t="shared" si="5"/>
        <v>0</v>
      </c>
      <c r="P117" s="56">
        <f t="shared" si="6"/>
        <v>0</v>
      </c>
    </row>
    <row r="118" spans="1:16" ht="15.75">
      <c r="A118" s="204" t="s">
        <v>92</v>
      </c>
      <c r="B118" s="204">
        <v>2216</v>
      </c>
      <c r="C118" s="204" t="s">
        <v>5</v>
      </c>
      <c r="D118" s="206" t="s">
        <v>133</v>
      </c>
      <c r="E118" s="267">
        <f t="shared" si="7"/>
        <v>121.12</v>
      </c>
      <c r="F118" s="268">
        <v>242.24</v>
      </c>
      <c r="G118" s="271" t="s">
        <v>178</v>
      </c>
      <c r="H118" s="2"/>
      <c r="I118" s="2"/>
      <c r="J118" s="2"/>
      <c r="K118" s="2"/>
      <c r="L118" s="2"/>
      <c r="M118" s="2"/>
      <c r="N118" s="78"/>
      <c r="O118" s="95">
        <f t="shared" si="5"/>
        <v>0</v>
      </c>
      <c r="P118" s="56">
        <f t="shared" si="6"/>
        <v>0</v>
      </c>
    </row>
    <row r="119" spans="1:16" ht="15.75">
      <c r="A119" s="262"/>
      <c r="B119" s="262"/>
      <c r="C119" s="262"/>
      <c r="D119" s="264" t="s">
        <v>142</v>
      </c>
      <c r="E119" s="269">
        <f t="shared" si="7"/>
        <v>121.12</v>
      </c>
      <c r="F119" s="270">
        <v>242.24</v>
      </c>
      <c r="G119" s="271" t="s">
        <v>178</v>
      </c>
      <c r="H119" s="2"/>
      <c r="I119" s="2"/>
      <c r="J119" s="2"/>
      <c r="K119" s="2"/>
      <c r="L119" s="2"/>
      <c r="M119" s="2"/>
      <c r="N119" s="78"/>
      <c r="O119" s="95">
        <f t="shared" si="5"/>
        <v>0</v>
      </c>
      <c r="P119" s="56">
        <f t="shared" si="6"/>
        <v>0</v>
      </c>
    </row>
    <row r="120" spans="1:16" ht="15.75">
      <c r="A120" s="262"/>
      <c r="B120" s="262"/>
      <c r="C120" s="262"/>
      <c r="D120" s="264" t="s">
        <v>145</v>
      </c>
      <c r="E120" s="269">
        <f t="shared" si="7"/>
        <v>121.12</v>
      </c>
      <c r="F120" s="270">
        <v>242.24</v>
      </c>
      <c r="G120" s="271" t="s">
        <v>178</v>
      </c>
      <c r="H120" s="2"/>
      <c r="I120" s="2"/>
      <c r="J120" s="2"/>
      <c r="K120" s="2"/>
      <c r="L120" s="2"/>
      <c r="M120" s="2"/>
      <c r="N120" s="78"/>
      <c r="O120" s="95">
        <f t="shared" si="5"/>
        <v>0</v>
      </c>
      <c r="P120" s="56">
        <f t="shared" si="6"/>
        <v>0</v>
      </c>
    </row>
    <row r="121" spans="1:16" ht="15.75">
      <c r="A121" s="262"/>
      <c r="B121" s="262"/>
      <c r="C121" s="262"/>
      <c r="D121" s="264" t="s">
        <v>148</v>
      </c>
      <c r="E121" s="269">
        <f t="shared" si="7"/>
        <v>121.12</v>
      </c>
      <c r="F121" s="270">
        <v>242.24</v>
      </c>
      <c r="G121" s="271" t="s">
        <v>178</v>
      </c>
      <c r="H121" s="2"/>
      <c r="I121" s="2"/>
      <c r="J121" s="2"/>
      <c r="K121" s="2"/>
      <c r="L121" s="2"/>
      <c r="M121" s="2"/>
      <c r="N121" s="78"/>
      <c r="O121" s="95">
        <f t="shared" si="5"/>
        <v>0</v>
      </c>
      <c r="P121" s="56">
        <f t="shared" si="6"/>
        <v>0</v>
      </c>
    </row>
    <row r="122" spans="1:16" ht="15.75">
      <c r="A122" s="49" t="s">
        <v>93</v>
      </c>
      <c r="B122" s="49">
        <v>2232</v>
      </c>
      <c r="C122" s="30" t="s">
        <v>5</v>
      </c>
      <c r="D122" s="52" t="s">
        <v>131</v>
      </c>
      <c r="E122" s="93">
        <f t="shared" si="7"/>
        <v>138.26000000000002</v>
      </c>
      <c r="F122" s="90">
        <v>276.52000000000004</v>
      </c>
      <c r="G122" s="40" t="s">
        <v>141</v>
      </c>
      <c r="H122" s="2"/>
      <c r="I122" s="2"/>
      <c r="J122" s="2"/>
      <c r="K122" s="2"/>
      <c r="L122" s="2"/>
      <c r="M122" s="2"/>
      <c r="N122" s="78"/>
      <c r="O122" s="95">
        <f t="shared" si="5"/>
        <v>0</v>
      </c>
      <c r="P122" s="56">
        <f t="shared" si="6"/>
        <v>0</v>
      </c>
    </row>
    <row r="123" spans="1:16" ht="15.75">
      <c r="A123" s="27"/>
      <c r="B123" s="27"/>
      <c r="C123" s="28"/>
      <c r="D123" s="34" t="s">
        <v>133</v>
      </c>
      <c r="E123" s="94">
        <f t="shared" si="7"/>
        <v>138.26000000000002</v>
      </c>
      <c r="F123" s="24">
        <v>276.52000000000004</v>
      </c>
      <c r="G123" s="40" t="s">
        <v>141</v>
      </c>
      <c r="H123" s="2"/>
      <c r="I123" s="2"/>
      <c r="J123" s="2"/>
      <c r="K123" s="2"/>
      <c r="L123" s="2"/>
      <c r="M123" s="2"/>
      <c r="N123" s="78"/>
      <c r="O123" s="95">
        <f t="shared" si="5"/>
        <v>0</v>
      </c>
      <c r="P123" s="56">
        <f t="shared" si="6"/>
        <v>0</v>
      </c>
    </row>
    <row r="124" spans="1:16" ht="15.75">
      <c r="A124" s="27"/>
      <c r="B124" s="27"/>
      <c r="C124" s="28"/>
      <c r="D124" s="34" t="s">
        <v>132</v>
      </c>
      <c r="E124" s="94">
        <f t="shared" si="7"/>
        <v>138.26000000000002</v>
      </c>
      <c r="F124" s="24">
        <v>276.52000000000004</v>
      </c>
      <c r="G124" s="40" t="s">
        <v>141</v>
      </c>
      <c r="H124" s="2"/>
      <c r="I124" s="2"/>
      <c r="J124" s="2"/>
      <c r="K124" s="2"/>
      <c r="L124" s="2"/>
      <c r="M124" s="2"/>
      <c r="N124" s="78"/>
      <c r="O124" s="95">
        <f t="shared" si="5"/>
        <v>0</v>
      </c>
      <c r="P124" s="56">
        <f t="shared" si="6"/>
        <v>0</v>
      </c>
    </row>
    <row r="125" spans="1:16" ht="15.75">
      <c r="A125" s="49"/>
      <c r="B125" s="49"/>
      <c r="C125" s="30"/>
      <c r="D125" s="52" t="s">
        <v>134</v>
      </c>
      <c r="E125" s="93">
        <f aca="true" t="shared" si="8" ref="E125:E137">F125/2</f>
        <v>138.26000000000002</v>
      </c>
      <c r="F125" s="90">
        <v>276.52000000000004</v>
      </c>
      <c r="G125" s="40" t="s">
        <v>141</v>
      </c>
      <c r="H125" s="2"/>
      <c r="I125" s="2"/>
      <c r="J125" s="2"/>
      <c r="K125" s="2"/>
      <c r="L125" s="2"/>
      <c r="M125" s="2"/>
      <c r="N125" s="78"/>
      <c r="O125" s="95">
        <f t="shared" si="5"/>
        <v>0</v>
      </c>
      <c r="P125" s="56">
        <f t="shared" si="6"/>
        <v>0</v>
      </c>
    </row>
    <row r="126" spans="1:16" ht="15.75">
      <c r="A126" s="49" t="s">
        <v>94</v>
      </c>
      <c r="B126" s="49">
        <v>2224</v>
      </c>
      <c r="C126" s="30" t="s">
        <v>5</v>
      </c>
      <c r="D126" s="52" t="s">
        <v>158</v>
      </c>
      <c r="E126" s="93">
        <f t="shared" si="8"/>
        <v>77.76</v>
      </c>
      <c r="F126" s="90">
        <v>155.52</v>
      </c>
      <c r="G126" s="40" t="s">
        <v>141</v>
      </c>
      <c r="H126" s="2"/>
      <c r="I126" s="2"/>
      <c r="J126" s="2"/>
      <c r="K126" s="2"/>
      <c r="L126" s="2"/>
      <c r="M126" s="2"/>
      <c r="N126" s="78"/>
      <c r="O126" s="95">
        <f aca="true" t="shared" si="9" ref="O126:O137">SUM(H126:N126)</f>
        <v>0</v>
      </c>
      <c r="P126" s="56">
        <f aca="true" t="shared" si="10" ref="P126:P137">O126*E126</f>
        <v>0</v>
      </c>
    </row>
    <row r="127" spans="1:16" ht="15.75">
      <c r="A127" s="27"/>
      <c r="B127" s="27"/>
      <c r="C127" s="28"/>
      <c r="D127" s="34" t="s">
        <v>131</v>
      </c>
      <c r="E127" s="94">
        <f t="shared" si="8"/>
        <v>77.76</v>
      </c>
      <c r="F127" s="24">
        <v>155.52</v>
      </c>
      <c r="G127" s="40" t="s">
        <v>141</v>
      </c>
      <c r="H127" s="2"/>
      <c r="I127" s="2"/>
      <c r="J127" s="2"/>
      <c r="K127" s="2"/>
      <c r="L127" s="2"/>
      <c r="M127" s="2"/>
      <c r="N127" s="78"/>
      <c r="O127" s="95">
        <f t="shared" si="9"/>
        <v>0</v>
      </c>
      <c r="P127" s="56">
        <f t="shared" si="10"/>
        <v>0</v>
      </c>
    </row>
    <row r="128" spans="1:16" ht="15.75">
      <c r="A128" s="49" t="s">
        <v>38</v>
      </c>
      <c r="B128" s="49">
        <v>2236</v>
      </c>
      <c r="C128" s="30" t="s">
        <v>4</v>
      </c>
      <c r="D128" s="52" t="s">
        <v>131</v>
      </c>
      <c r="E128" s="93">
        <f t="shared" si="8"/>
        <v>77.76</v>
      </c>
      <c r="F128" s="90">
        <v>155.52</v>
      </c>
      <c r="G128" s="40" t="s">
        <v>141</v>
      </c>
      <c r="H128" s="2"/>
      <c r="I128" s="2"/>
      <c r="J128" s="2"/>
      <c r="K128" s="2"/>
      <c r="L128" s="2"/>
      <c r="M128" s="2"/>
      <c r="N128" s="78"/>
      <c r="O128" s="95">
        <f t="shared" si="9"/>
        <v>0</v>
      </c>
      <c r="P128" s="56">
        <f t="shared" si="10"/>
        <v>0</v>
      </c>
    </row>
    <row r="129" spans="1:16" ht="15.75">
      <c r="A129" s="27"/>
      <c r="B129" s="27"/>
      <c r="C129" s="30"/>
      <c r="D129" s="34" t="s">
        <v>145</v>
      </c>
      <c r="E129" s="94">
        <f t="shared" si="8"/>
        <v>77.76</v>
      </c>
      <c r="F129" s="24">
        <v>155.52</v>
      </c>
      <c r="G129" s="40" t="s">
        <v>141</v>
      </c>
      <c r="H129" s="2"/>
      <c r="I129" s="2"/>
      <c r="J129" s="2"/>
      <c r="K129" s="2"/>
      <c r="L129" s="2"/>
      <c r="M129" s="2"/>
      <c r="N129" s="78"/>
      <c r="O129" s="95">
        <f t="shared" si="9"/>
        <v>0</v>
      </c>
      <c r="P129" s="56">
        <f t="shared" si="10"/>
        <v>0</v>
      </c>
    </row>
    <row r="130" spans="1:16" ht="15.75">
      <c r="A130" s="27"/>
      <c r="B130" s="27"/>
      <c r="C130" s="30"/>
      <c r="D130" s="34" t="s">
        <v>135</v>
      </c>
      <c r="E130" s="94">
        <f t="shared" si="8"/>
        <v>77.76</v>
      </c>
      <c r="F130" s="24">
        <v>155.52</v>
      </c>
      <c r="G130" s="40" t="s">
        <v>141</v>
      </c>
      <c r="H130" s="2"/>
      <c r="I130" s="2"/>
      <c r="J130" s="2"/>
      <c r="K130" s="2"/>
      <c r="L130" s="2"/>
      <c r="M130" s="2"/>
      <c r="N130" s="78"/>
      <c r="O130" s="95">
        <f t="shared" si="9"/>
        <v>0</v>
      </c>
      <c r="P130" s="56">
        <f t="shared" si="10"/>
        <v>0</v>
      </c>
    </row>
    <row r="131" spans="1:16" ht="15.75">
      <c r="A131" s="27"/>
      <c r="B131" s="27"/>
      <c r="C131" s="30"/>
      <c r="D131" s="34" t="s">
        <v>157</v>
      </c>
      <c r="E131" s="94">
        <f t="shared" si="8"/>
        <v>77.76</v>
      </c>
      <c r="F131" s="24">
        <v>155.52</v>
      </c>
      <c r="G131" s="40" t="s">
        <v>141</v>
      </c>
      <c r="H131" s="2"/>
      <c r="I131" s="2"/>
      <c r="J131" s="2"/>
      <c r="K131" s="2"/>
      <c r="L131" s="2"/>
      <c r="M131" s="2"/>
      <c r="N131" s="78"/>
      <c r="O131" s="95">
        <f t="shared" si="9"/>
        <v>0</v>
      </c>
      <c r="P131" s="56">
        <f t="shared" si="10"/>
        <v>0</v>
      </c>
    </row>
    <row r="132" spans="1:16" ht="15.75">
      <c r="A132" s="27"/>
      <c r="B132" s="27"/>
      <c r="C132" s="30"/>
      <c r="D132" s="34" t="s">
        <v>156</v>
      </c>
      <c r="E132" s="94">
        <f t="shared" si="8"/>
        <v>77.76</v>
      </c>
      <c r="F132" s="24">
        <v>155.52</v>
      </c>
      <c r="G132" s="40" t="s">
        <v>141</v>
      </c>
      <c r="H132" s="2"/>
      <c r="I132" s="2"/>
      <c r="J132" s="2"/>
      <c r="K132" s="2"/>
      <c r="L132" s="2"/>
      <c r="M132" s="2"/>
      <c r="N132" s="78"/>
      <c r="O132" s="95">
        <f t="shared" si="9"/>
        <v>0</v>
      </c>
      <c r="P132" s="56">
        <f t="shared" si="10"/>
        <v>0</v>
      </c>
    </row>
    <row r="133" spans="1:16" ht="15.75">
      <c r="A133" s="27" t="s">
        <v>95</v>
      </c>
      <c r="B133" s="27">
        <v>2223</v>
      </c>
      <c r="C133" s="28" t="s">
        <v>5</v>
      </c>
      <c r="D133" s="34" t="s">
        <v>131</v>
      </c>
      <c r="E133" s="94">
        <f t="shared" si="8"/>
        <v>95.04</v>
      </c>
      <c r="F133" s="24">
        <v>190.08</v>
      </c>
      <c r="G133" s="40" t="s">
        <v>141</v>
      </c>
      <c r="H133" s="2"/>
      <c r="I133" s="2"/>
      <c r="J133" s="2"/>
      <c r="K133" s="2"/>
      <c r="L133" s="2"/>
      <c r="M133" s="2"/>
      <c r="N133" s="78"/>
      <c r="O133" s="95">
        <f t="shared" si="9"/>
        <v>0</v>
      </c>
      <c r="P133" s="56">
        <f t="shared" si="10"/>
        <v>0</v>
      </c>
    </row>
    <row r="134" spans="1:16" ht="15.75">
      <c r="A134" s="49" t="s">
        <v>96</v>
      </c>
      <c r="B134" s="49">
        <v>2220</v>
      </c>
      <c r="C134" s="30" t="s">
        <v>5</v>
      </c>
      <c r="D134" s="52" t="s">
        <v>142</v>
      </c>
      <c r="E134" s="93">
        <f t="shared" si="8"/>
        <v>90.72000000000001</v>
      </c>
      <c r="F134" s="90">
        <v>181.44000000000003</v>
      </c>
      <c r="G134" s="40" t="s">
        <v>141</v>
      </c>
      <c r="H134" s="2"/>
      <c r="I134" s="2"/>
      <c r="J134" s="2"/>
      <c r="K134" s="2"/>
      <c r="L134" s="2"/>
      <c r="M134" s="2"/>
      <c r="N134" s="78"/>
      <c r="O134" s="95">
        <f t="shared" si="9"/>
        <v>0</v>
      </c>
      <c r="P134" s="56">
        <f t="shared" si="10"/>
        <v>0</v>
      </c>
    </row>
    <row r="135" spans="1:16" ht="15.75">
      <c r="A135" s="27"/>
      <c r="B135" s="27"/>
      <c r="C135" s="28"/>
      <c r="D135" s="34" t="s">
        <v>131</v>
      </c>
      <c r="E135" s="94">
        <f t="shared" si="8"/>
        <v>90.72000000000001</v>
      </c>
      <c r="F135" s="24">
        <v>181.44000000000003</v>
      </c>
      <c r="G135" s="40" t="s">
        <v>141</v>
      </c>
      <c r="H135" s="2"/>
      <c r="I135" s="2"/>
      <c r="J135" s="2"/>
      <c r="K135" s="2"/>
      <c r="L135" s="2"/>
      <c r="M135" s="2"/>
      <c r="N135" s="78"/>
      <c r="O135" s="95">
        <f t="shared" si="9"/>
        <v>0</v>
      </c>
      <c r="P135" s="56">
        <f t="shared" si="10"/>
        <v>0</v>
      </c>
    </row>
    <row r="136" spans="1:16" ht="15.75">
      <c r="A136" s="27"/>
      <c r="B136" s="27"/>
      <c r="C136" s="28"/>
      <c r="D136" s="34" t="s">
        <v>135</v>
      </c>
      <c r="E136" s="94">
        <f t="shared" si="8"/>
        <v>90.72000000000001</v>
      </c>
      <c r="F136" s="24">
        <v>181.44000000000003</v>
      </c>
      <c r="G136" s="40" t="s">
        <v>141</v>
      </c>
      <c r="H136" s="2"/>
      <c r="I136" s="2"/>
      <c r="J136" s="2"/>
      <c r="K136" s="2"/>
      <c r="L136" s="2"/>
      <c r="M136" s="2"/>
      <c r="N136" s="78"/>
      <c r="O136" s="95">
        <f t="shared" si="9"/>
        <v>0</v>
      </c>
      <c r="P136" s="56">
        <f t="shared" si="10"/>
        <v>0</v>
      </c>
    </row>
    <row r="137" spans="1:16" ht="16.5" thickBot="1">
      <c r="A137" s="15"/>
      <c r="B137" s="15"/>
      <c r="C137" s="15"/>
      <c r="D137" s="15" t="s">
        <v>156</v>
      </c>
      <c r="E137" s="94">
        <f t="shared" si="8"/>
        <v>90.72000000000001</v>
      </c>
      <c r="F137" s="24">
        <v>181.44000000000003</v>
      </c>
      <c r="G137" s="40" t="s">
        <v>141</v>
      </c>
      <c r="H137" s="2"/>
      <c r="I137" s="2"/>
      <c r="J137" s="2"/>
      <c r="K137" s="2"/>
      <c r="L137" s="2"/>
      <c r="M137" s="96"/>
      <c r="N137" s="97"/>
      <c r="O137" s="98">
        <f t="shared" si="9"/>
        <v>0</v>
      </c>
      <c r="P137" s="99">
        <f t="shared" si="10"/>
        <v>0</v>
      </c>
    </row>
    <row r="138" spans="1:16" ht="16.5" thickBot="1">
      <c r="A138" s="15"/>
      <c r="B138" s="15"/>
      <c r="C138" s="15"/>
      <c r="D138" s="15"/>
      <c r="E138" s="23"/>
      <c r="F138" s="24"/>
      <c r="G138" s="25"/>
      <c r="H138" s="2"/>
      <c r="I138" s="2"/>
      <c r="J138" s="2"/>
      <c r="K138" s="2"/>
      <c r="L138" s="78"/>
      <c r="M138" s="225" t="s">
        <v>154</v>
      </c>
      <c r="N138" s="226"/>
      <c r="O138" s="100">
        <f>SUM(O6:O137)</f>
        <v>0</v>
      </c>
      <c r="P138" s="101">
        <f>SUM(P6:P137)</f>
        <v>0</v>
      </c>
    </row>
  </sheetData>
  <sheetProtection/>
  <mergeCells count="5">
    <mergeCell ref="A5:C5"/>
    <mergeCell ref="M138:N138"/>
    <mergeCell ref="E2:G2"/>
    <mergeCell ref="A3:K3"/>
    <mergeCell ref="H4:N4"/>
  </mergeCells>
  <hyperlinks>
    <hyperlink ref="A1" r:id="rId1" display="www.gssport.ru"/>
    <hyperlink ref="B1" r:id="rId2" display="www.8848altidute.com"/>
  </hyperlinks>
  <printOptions/>
  <pageMargins left="0.7" right="0.7" top="0.75" bottom="0.75" header="0.3" footer="0.3"/>
  <pageSetup orientation="landscape" paperSize="9" scale="6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"/>
  <sheetViews>
    <sheetView zoomScale="80" zoomScaleNormal="80" zoomScalePageLayoutView="0" workbookViewId="0" topLeftCell="A1">
      <pane xSplit="16" ySplit="6" topLeftCell="Q7" activePane="bottomRight" state="frozen"/>
      <selection pane="topLeft" activeCell="A1" sqref="A1"/>
      <selection pane="topRight" activeCell="P1" sqref="P1"/>
      <selection pane="bottomLeft" activeCell="A7" sqref="A7"/>
      <selection pane="bottomRight" activeCell="K118" sqref="K118"/>
    </sheetView>
  </sheetViews>
  <sheetFormatPr defaultColWidth="9.00390625" defaultRowHeight="12.75"/>
  <cols>
    <col min="1" max="1" width="27.25390625" style="0" customWidth="1"/>
    <col min="3" max="3" width="10.375" style="0" customWidth="1"/>
    <col min="4" max="4" width="18.125" style="0" customWidth="1"/>
    <col min="5" max="5" width="15.125" style="0" customWidth="1"/>
    <col min="6" max="6" width="10.625" style="0" customWidth="1"/>
    <col min="14" max="14" width="6.375" style="0" customWidth="1"/>
    <col min="15" max="15" width="10.00390625" style="0" customWidth="1"/>
  </cols>
  <sheetData>
    <row r="1" spans="1:11" ht="20.25" customHeight="1">
      <c r="A1" s="12" t="s">
        <v>9</v>
      </c>
      <c r="B1" s="12" t="s">
        <v>10</v>
      </c>
      <c r="C1" s="3"/>
      <c r="D1" s="3"/>
      <c r="E1" s="13" t="s">
        <v>11</v>
      </c>
      <c r="F1" s="13"/>
      <c r="G1" s="3"/>
      <c r="H1" s="3"/>
      <c r="I1" s="3"/>
      <c r="J1" s="3"/>
      <c r="K1" s="3"/>
    </row>
    <row r="2" spans="1:15" ht="15.75">
      <c r="A2" s="7" t="s">
        <v>140</v>
      </c>
      <c r="B2" s="1"/>
      <c r="C2" s="8" t="s">
        <v>138</v>
      </c>
      <c r="D2" s="4"/>
      <c r="E2" s="218" t="s">
        <v>139</v>
      </c>
      <c r="F2" s="218"/>
      <c r="G2" s="218"/>
      <c r="H2" s="4"/>
      <c r="I2" s="6"/>
      <c r="J2" s="6"/>
      <c r="K2" s="6"/>
      <c r="L2" s="14"/>
      <c r="M2" s="14"/>
      <c r="N2" s="14"/>
      <c r="O2" s="1"/>
    </row>
    <row r="3" spans="1:15" ht="15.75">
      <c r="A3" s="219" t="s">
        <v>15</v>
      </c>
      <c r="B3" s="220"/>
      <c r="C3" s="220"/>
      <c r="D3" s="220"/>
      <c r="E3" s="220"/>
      <c r="F3" s="220"/>
      <c r="G3" s="220"/>
      <c r="H3" s="220"/>
      <c r="I3" s="221"/>
      <c r="J3" s="221"/>
      <c r="K3" s="221"/>
      <c r="L3" s="9" t="s">
        <v>72</v>
      </c>
      <c r="M3" s="14"/>
      <c r="N3" s="14"/>
      <c r="O3" s="1"/>
    </row>
    <row r="4" spans="1:11" ht="16.5" thickBot="1">
      <c r="A4" s="9"/>
      <c r="B4" s="10"/>
      <c r="C4" s="11"/>
      <c r="D4" s="11"/>
      <c r="E4" s="11"/>
      <c r="F4" s="11"/>
      <c r="G4" s="11"/>
      <c r="H4" s="11"/>
      <c r="I4" s="104"/>
      <c r="J4" s="104"/>
      <c r="K4" s="103"/>
    </row>
    <row r="5" spans="1:16" ht="55.5" customHeight="1" thickBot="1">
      <c r="A5" s="111" t="s">
        <v>16</v>
      </c>
      <c r="B5" s="112" t="s">
        <v>17</v>
      </c>
      <c r="C5" s="112" t="s">
        <v>18</v>
      </c>
      <c r="D5" s="112" t="s">
        <v>19</v>
      </c>
      <c r="E5" s="112" t="s">
        <v>20</v>
      </c>
      <c r="F5" s="113" t="s">
        <v>21</v>
      </c>
      <c r="G5" s="112" t="s">
        <v>14</v>
      </c>
      <c r="H5" s="233" t="s">
        <v>22</v>
      </c>
      <c r="I5" s="234"/>
      <c r="J5" s="234"/>
      <c r="K5" s="234"/>
      <c r="L5" s="234"/>
      <c r="M5" s="235"/>
      <c r="N5" s="167"/>
      <c r="O5" s="114" t="s">
        <v>23</v>
      </c>
      <c r="P5" s="107" t="s">
        <v>24</v>
      </c>
    </row>
    <row r="6" spans="1:16" ht="15.75" customHeight="1" thickBot="1">
      <c r="A6" s="228" t="s">
        <v>159</v>
      </c>
      <c r="B6" s="229"/>
      <c r="C6" s="230"/>
      <c r="D6" s="102"/>
      <c r="E6" s="102"/>
      <c r="F6" s="102"/>
      <c r="G6" s="102"/>
      <c r="H6" s="108">
        <v>120</v>
      </c>
      <c r="I6" s="109">
        <v>130</v>
      </c>
      <c r="J6" s="109">
        <v>140</v>
      </c>
      <c r="K6" s="109">
        <v>150</v>
      </c>
      <c r="L6" s="109">
        <v>160</v>
      </c>
      <c r="M6" s="110">
        <v>170</v>
      </c>
      <c r="N6" s="180"/>
      <c r="O6" s="102"/>
      <c r="P6" s="102"/>
    </row>
    <row r="7" spans="1:16" ht="15.75">
      <c r="A7" s="64" t="s">
        <v>97</v>
      </c>
      <c r="B7" s="65">
        <v>5002</v>
      </c>
      <c r="C7" s="65" t="s">
        <v>6</v>
      </c>
      <c r="D7" s="106" t="s">
        <v>134</v>
      </c>
      <c r="E7" s="119">
        <f aca="true" t="shared" si="0" ref="E7:E55">F7/2</f>
        <v>90.24000000000001</v>
      </c>
      <c r="F7" s="116">
        <v>180.48000000000002</v>
      </c>
      <c r="G7" s="40" t="s">
        <v>141</v>
      </c>
      <c r="H7" s="20"/>
      <c r="I7" s="20"/>
      <c r="J7" s="20"/>
      <c r="K7" s="20"/>
      <c r="L7" s="20"/>
      <c r="M7" s="20"/>
      <c r="N7" s="20"/>
      <c r="O7" s="95">
        <f>SUM(H7:M7)</f>
        <v>0</v>
      </c>
      <c r="P7" s="56">
        <f aca="true" t="shared" si="1" ref="P7:P38">O7*E7</f>
        <v>0</v>
      </c>
    </row>
    <row r="8" spans="1:16" ht="14.25" customHeight="1">
      <c r="A8" s="27"/>
      <c r="B8" s="28"/>
      <c r="C8" s="28"/>
      <c r="D8" s="105" t="s">
        <v>131</v>
      </c>
      <c r="E8" s="120">
        <f t="shared" si="0"/>
        <v>90.24000000000001</v>
      </c>
      <c r="F8" s="117">
        <v>180.48000000000002</v>
      </c>
      <c r="G8" s="40" t="s">
        <v>141</v>
      </c>
      <c r="H8" s="2"/>
      <c r="I8" s="2"/>
      <c r="J8" s="2"/>
      <c r="K8" s="2"/>
      <c r="L8" s="2"/>
      <c r="M8" s="2"/>
      <c r="N8" s="2"/>
      <c r="O8" s="95">
        <f aca="true" t="shared" si="2" ref="O8:O73">SUM(H8:M8)</f>
        <v>0</v>
      </c>
      <c r="P8" s="56">
        <f t="shared" si="1"/>
        <v>0</v>
      </c>
    </row>
    <row r="9" spans="1:16" ht="15.75">
      <c r="A9" s="27"/>
      <c r="B9" s="28"/>
      <c r="C9" s="28"/>
      <c r="D9" s="105" t="s">
        <v>137</v>
      </c>
      <c r="E9" s="120">
        <f t="shared" si="0"/>
        <v>90.24000000000001</v>
      </c>
      <c r="F9" s="117">
        <v>180.48000000000002</v>
      </c>
      <c r="G9" s="40" t="s">
        <v>141</v>
      </c>
      <c r="H9" s="2"/>
      <c r="I9" s="2"/>
      <c r="J9" s="2"/>
      <c r="K9" s="2"/>
      <c r="L9" s="2"/>
      <c r="M9" s="2"/>
      <c r="N9" s="2"/>
      <c r="O9" s="95">
        <f t="shared" si="2"/>
        <v>0</v>
      </c>
      <c r="P9" s="56">
        <f t="shared" si="1"/>
        <v>0</v>
      </c>
    </row>
    <row r="10" spans="1:16" ht="15.75">
      <c r="A10" s="49" t="s">
        <v>98</v>
      </c>
      <c r="B10" s="49">
        <v>5003</v>
      </c>
      <c r="C10" s="30" t="s">
        <v>6</v>
      </c>
      <c r="D10" s="16" t="s">
        <v>131</v>
      </c>
      <c r="E10" s="119">
        <f t="shared" si="0"/>
        <v>80.64</v>
      </c>
      <c r="F10" s="116">
        <v>161.28</v>
      </c>
      <c r="G10" s="40" t="s">
        <v>141</v>
      </c>
      <c r="H10" s="2"/>
      <c r="I10" s="2"/>
      <c r="J10" s="2"/>
      <c r="K10" s="2"/>
      <c r="L10" s="2"/>
      <c r="M10" s="2"/>
      <c r="N10" s="2"/>
      <c r="O10" s="95">
        <f t="shared" si="2"/>
        <v>0</v>
      </c>
      <c r="P10" s="56">
        <f t="shared" si="1"/>
        <v>0</v>
      </c>
    </row>
    <row r="11" spans="1:16" ht="15.75">
      <c r="A11" s="27"/>
      <c r="B11" s="27"/>
      <c r="C11" s="28"/>
      <c r="D11" s="15" t="s">
        <v>156</v>
      </c>
      <c r="E11" s="120">
        <f t="shared" si="0"/>
        <v>80.64</v>
      </c>
      <c r="F11" s="117">
        <v>161.28</v>
      </c>
      <c r="G11" s="40" t="s">
        <v>141</v>
      </c>
      <c r="H11" s="2"/>
      <c r="I11" s="2"/>
      <c r="J11" s="2"/>
      <c r="K11" s="2"/>
      <c r="L11" s="2"/>
      <c r="M11" s="2"/>
      <c r="N11" s="2"/>
      <c r="O11" s="95">
        <f t="shared" si="2"/>
        <v>0</v>
      </c>
      <c r="P11" s="56">
        <f t="shared" si="1"/>
        <v>0</v>
      </c>
    </row>
    <row r="12" spans="1:16" ht="15.75">
      <c r="A12" s="27"/>
      <c r="B12" s="27"/>
      <c r="C12" s="28"/>
      <c r="D12" s="15" t="s">
        <v>142</v>
      </c>
      <c r="E12" s="120">
        <f t="shared" si="0"/>
        <v>80.64</v>
      </c>
      <c r="F12" s="117">
        <v>161.28</v>
      </c>
      <c r="G12" s="40" t="s">
        <v>141</v>
      </c>
      <c r="H12" s="2"/>
      <c r="I12" s="2"/>
      <c r="J12" s="2"/>
      <c r="K12" s="2"/>
      <c r="L12" s="2"/>
      <c r="M12" s="2"/>
      <c r="N12" s="2"/>
      <c r="O12" s="95">
        <f t="shared" si="2"/>
        <v>0</v>
      </c>
      <c r="P12" s="56">
        <f t="shared" si="1"/>
        <v>0</v>
      </c>
    </row>
    <row r="13" spans="1:16" ht="15.75">
      <c r="A13" s="27"/>
      <c r="B13" s="27"/>
      <c r="C13" s="28"/>
      <c r="D13" s="15" t="s">
        <v>133</v>
      </c>
      <c r="E13" s="120">
        <f t="shared" si="0"/>
        <v>80.64</v>
      </c>
      <c r="F13" s="117">
        <v>161.28</v>
      </c>
      <c r="G13" s="40" t="s">
        <v>141</v>
      </c>
      <c r="H13" s="2"/>
      <c r="I13" s="2"/>
      <c r="J13" s="2"/>
      <c r="K13" s="2"/>
      <c r="L13" s="2"/>
      <c r="M13" s="2"/>
      <c r="N13" s="2"/>
      <c r="O13" s="95">
        <f t="shared" si="2"/>
        <v>0</v>
      </c>
      <c r="P13" s="56">
        <f t="shared" si="1"/>
        <v>0</v>
      </c>
    </row>
    <row r="14" spans="1:16" ht="15.75">
      <c r="A14" s="49" t="s">
        <v>99</v>
      </c>
      <c r="B14" s="49">
        <v>5010</v>
      </c>
      <c r="C14" s="30" t="s">
        <v>6</v>
      </c>
      <c r="D14" s="16" t="s">
        <v>156</v>
      </c>
      <c r="E14" s="119">
        <f t="shared" si="0"/>
        <v>66.4</v>
      </c>
      <c r="F14" s="116">
        <v>132.8</v>
      </c>
      <c r="G14" s="40" t="s">
        <v>141</v>
      </c>
      <c r="H14" s="2"/>
      <c r="I14" s="2"/>
      <c r="J14" s="2"/>
      <c r="K14" s="2"/>
      <c r="L14" s="2"/>
      <c r="M14" s="2"/>
      <c r="N14" s="2"/>
      <c r="O14" s="95">
        <f t="shared" si="2"/>
        <v>0</v>
      </c>
      <c r="P14" s="56">
        <f t="shared" si="1"/>
        <v>0</v>
      </c>
    </row>
    <row r="15" spans="1:16" ht="15.75">
      <c r="A15" s="27"/>
      <c r="B15" s="27"/>
      <c r="C15" s="28"/>
      <c r="D15" s="15" t="s">
        <v>157</v>
      </c>
      <c r="E15" s="120">
        <f t="shared" si="0"/>
        <v>66.4</v>
      </c>
      <c r="F15" s="117">
        <v>132.8</v>
      </c>
      <c r="G15" s="40" t="s">
        <v>141</v>
      </c>
      <c r="H15" s="2"/>
      <c r="I15" s="2"/>
      <c r="J15" s="2"/>
      <c r="K15" s="2"/>
      <c r="L15" s="2"/>
      <c r="M15" s="2"/>
      <c r="N15" s="2"/>
      <c r="O15" s="95">
        <f t="shared" si="2"/>
        <v>0</v>
      </c>
      <c r="P15" s="56">
        <f t="shared" si="1"/>
        <v>0</v>
      </c>
    </row>
    <row r="16" spans="1:16" ht="15.75">
      <c r="A16" s="27"/>
      <c r="B16" s="27"/>
      <c r="C16" s="28"/>
      <c r="D16" s="15" t="s">
        <v>137</v>
      </c>
      <c r="E16" s="120">
        <f t="shared" si="0"/>
        <v>66.4</v>
      </c>
      <c r="F16" s="117">
        <v>132.8</v>
      </c>
      <c r="G16" s="40" t="s">
        <v>141</v>
      </c>
      <c r="H16" s="2"/>
      <c r="I16" s="2"/>
      <c r="J16" s="2"/>
      <c r="K16" s="2"/>
      <c r="L16" s="2"/>
      <c r="M16" s="2"/>
      <c r="N16" s="2"/>
      <c r="O16" s="95">
        <f t="shared" si="2"/>
        <v>0</v>
      </c>
      <c r="P16" s="56">
        <f t="shared" si="1"/>
        <v>0</v>
      </c>
    </row>
    <row r="17" spans="1:16" ht="15.75">
      <c r="A17" s="27"/>
      <c r="B17" s="27"/>
      <c r="C17" s="28"/>
      <c r="D17" s="15" t="s">
        <v>134</v>
      </c>
      <c r="E17" s="120">
        <f t="shared" si="0"/>
        <v>66.4</v>
      </c>
      <c r="F17" s="117">
        <v>132.8</v>
      </c>
      <c r="G17" s="40" t="s">
        <v>141</v>
      </c>
      <c r="H17" s="2"/>
      <c r="I17" s="2"/>
      <c r="J17" s="2"/>
      <c r="K17" s="2"/>
      <c r="L17" s="2"/>
      <c r="M17" s="2"/>
      <c r="N17" s="2"/>
      <c r="O17" s="95">
        <f t="shared" si="2"/>
        <v>0</v>
      </c>
      <c r="P17" s="56">
        <f t="shared" si="1"/>
        <v>0</v>
      </c>
    </row>
    <row r="18" spans="1:16" ht="15.75">
      <c r="A18" s="49" t="s">
        <v>100</v>
      </c>
      <c r="B18" s="49">
        <v>5009</v>
      </c>
      <c r="C18" s="30" t="s">
        <v>6</v>
      </c>
      <c r="D18" s="16" t="s">
        <v>137</v>
      </c>
      <c r="E18" s="119">
        <f t="shared" si="0"/>
        <v>61.760000000000005</v>
      </c>
      <c r="F18" s="116">
        <v>123.52000000000001</v>
      </c>
      <c r="G18" s="40" t="s">
        <v>141</v>
      </c>
      <c r="H18" s="2"/>
      <c r="I18" s="2"/>
      <c r="J18" s="2"/>
      <c r="K18" s="2"/>
      <c r="L18" s="2"/>
      <c r="M18" s="2"/>
      <c r="N18" s="2"/>
      <c r="O18" s="95">
        <f t="shared" si="2"/>
        <v>0</v>
      </c>
      <c r="P18" s="56">
        <f t="shared" si="1"/>
        <v>0</v>
      </c>
    </row>
    <row r="19" spans="1:16" ht="15.75">
      <c r="A19" s="27"/>
      <c r="B19" s="27"/>
      <c r="C19" s="28"/>
      <c r="D19" s="15" t="s">
        <v>147</v>
      </c>
      <c r="E19" s="120">
        <f t="shared" si="0"/>
        <v>61.760000000000005</v>
      </c>
      <c r="F19" s="117">
        <v>123.52000000000001</v>
      </c>
      <c r="G19" s="40" t="s">
        <v>141</v>
      </c>
      <c r="H19" s="2"/>
      <c r="I19" s="2"/>
      <c r="J19" s="2"/>
      <c r="K19" s="2"/>
      <c r="L19" s="2"/>
      <c r="M19" s="2"/>
      <c r="N19" s="2"/>
      <c r="O19" s="95">
        <f t="shared" si="2"/>
        <v>0</v>
      </c>
      <c r="P19" s="56">
        <f t="shared" si="1"/>
        <v>0</v>
      </c>
    </row>
    <row r="20" spans="1:16" ht="15.75">
      <c r="A20" s="27"/>
      <c r="B20" s="27"/>
      <c r="C20" s="28"/>
      <c r="D20" s="15" t="s">
        <v>131</v>
      </c>
      <c r="E20" s="120">
        <f t="shared" si="0"/>
        <v>61.760000000000005</v>
      </c>
      <c r="F20" s="117">
        <v>123.52000000000001</v>
      </c>
      <c r="G20" s="40" t="s">
        <v>141</v>
      </c>
      <c r="H20" s="2"/>
      <c r="I20" s="2"/>
      <c r="J20" s="2"/>
      <c r="K20" s="2"/>
      <c r="L20" s="2"/>
      <c r="M20" s="2"/>
      <c r="N20" s="2"/>
      <c r="O20" s="95">
        <f t="shared" si="2"/>
        <v>0</v>
      </c>
      <c r="P20" s="56">
        <f t="shared" si="1"/>
        <v>0</v>
      </c>
    </row>
    <row r="21" spans="1:16" ht="15.75">
      <c r="A21" s="27"/>
      <c r="B21" s="27"/>
      <c r="C21" s="28"/>
      <c r="D21" s="15" t="s">
        <v>156</v>
      </c>
      <c r="E21" s="120">
        <f t="shared" si="0"/>
        <v>61.760000000000005</v>
      </c>
      <c r="F21" s="117">
        <v>123.52000000000001</v>
      </c>
      <c r="G21" s="40" t="s">
        <v>141</v>
      </c>
      <c r="H21" s="2"/>
      <c r="I21" s="2"/>
      <c r="J21" s="2"/>
      <c r="K21" s="2"/>
      <c r="L21" s="2"/>
      <c r="M21" s="2"/>
      <c r="N21" s="2"/>
      <c r="O21" s="95">
        <f t="shared" si="2"/>
        <v>0</v>
      </c>
      <c r="P21" s="56">
        <f t="shared" si="1"/>
        <v>0</v>
      </c>
    </row>
    <row r="22" spans="1:16" ht="15.75">
      <c r="A22" s="49" t="s">
        <v>101</v>
      </c>
      <c r="B22" s="49">
        <v>5026</v>
      </c>
      <c r="C22" s="30" t="s">
        <v>6</v>
      </c>
      <c r="D22" s="16" t="s">
        <v>131</v>
      </c>
      <c r="E22" s="119">
        <f t="shared" si="0"/>
        <v>45.120000000000005</v>
      </c>
      <c r="F22" s="116">
        <v>90.24000000000001</v>
      </c>
      <c r="G22" s="40" t="s">
        <v>141</v>
      </c>
      <c r="H22" s="2"/>
      <c r="I22" s="2"/>
      <c r="J22" s="2"/>
      <c r="K22" s="2"/>
      <c r="L22" s="2"/>
      <c r="M22" s="2"/>
      <c r="N22" s="2"/>
      <c r="O22" s="95">
        <f t="shared" si="2"/>
        <v>0</v>
      </c>
      <c r="P22" s="56">
        <f t="shared" si="1"/>
        <v>0</v>
      </c>
    </row>
    <row r="23" spans="1:16" ht="15.75">
      <c r="A23" s="27"/>
      <c r="B23" s="27"/>
      <c r="C23" s="28"/>
      <c r="D23" s="15" t="s">
        <v>134</v>
      </c>
      <c r="E23" s="120">
        <f t="shared" si="0"/>
        <v>45.120000000000005</v>
      </c>
      <c r="F23" s="117">
        <v>90.24000000000001</v>
      </c>
      <c r="G23" s="40" t="s">
        <v>141</v>
      </c>
      <c r="H23" s="2"/>
      <c r="I23" s="2"/>
      <c r="J23" s="2"/>
      <c r="K23" s="2"/>
      <c r="L23" s="2"/>
      <c r="M23" s="2"/>
      <c r="N23" s="2"/>
      <c r="O23" s="95">
        <f t="shared" si="2"/>
        <v>0</v>
      </c>
      <c r="P23" s="56">
        <f t="shared" si="1"/>
        <v>0</v>
      </c>
    </row>
    <row r="24" spans="1:16" ht="15.75">
      <c r="A24" s="27"/>
      <c r="B24" s="27"/>
      <c r="C24" s="28"/>
      <c r="D24" s="15" t="s">
        <v>147</v>
      </c>
      <c r="E24" s="120">
        <f t="shared" si="0"/>
        <v>45.120000000000005</v>
      </c>
      <c r="F24" s="117">
        <v>90.24000000000001</v>
      </c>
      <c r="G24" s="40" t="s">
        <v>141</v>
      </c>
      <c r="H24" s="2"/>
      <c r="I24" s="2"/>
      <c r="J24" s="2"/>
      <c r="K24" s="2"/>
      <c r="L24" s="2"/>
      <c r="M24" s="2"/>
      <c r="N24" s="2"/>
      <c r="O24" s="95">
        <f t="shared" si="2"/>
        <v>0</v>
      </c>
      <c r="P24" s="56">
        <f t="shared" si="1"/>
        <v>0</v>
      </c>
    </row>
    <row r="25" spans="1:16" ht="15.75">
      <c r="A25" s="49" t="s">
        <v>44</v>
      </c>
      <c r="B25" s="49">
        <v>5030</v>
      </c>
      <c r="C25" s="30" t="s">
        <v>6</v>
      </c>
      <c r="D25" s="16" t="s">
        <v>131</v>
      </c>
      <c r="E25" s="119">
        <f t="shared" si="0"/>
        <v>47.52</v>
      </c>
      <c r="F25" s="116">
        <v>95.04</v>
      </c>
      <c r="G25" s="40" t="s">
        <v>141</v>
      </c>
      <c r="H25" s="2"/>
      <c r="I25" s="2"/>
      <c r="J25" s="2"/>
      <c r="K25" s="2"/>
      <c r="L25" s="2"/>
      <c r="M25" s="2"/>
      <c r="N25" s="2"/>
      <c r="O25" s="95">
        <f t="shared" si="2"/>
        <v>0</v>
      </c>
      <c r="P25" s="56">
        <f t="shared" si="1"/>
        <v>0</v>
      </c>
    </row>
    <row r="26" spans="1:16" ht="15.75">
      <c r="A26" s="27"/>
      <c r="B26" s="27"/>
      <c r="C26" s="28"/>
      <c r="D26" s="15" t="s">
        <v>156</v>
      </c>
      <c r="E26" s="120">
        <f t="shared" si="0"/>
        <v>47.52</v>
      </c>
      <c r="F26" s="117">
        <v>95.04</v>
      </c>
      <c r="G26" s="40" t="s">
        <v>141</v>
      </c>
      <c r="H26" s="2"/>
      <c r="I26" s="2"/>
      <c r="J26" s="2"/>
      <c r="K26" s="2"/>
      <c r="L26" s="2"/>
      <c r="M26" s="2"/>
      <c r="N26" s="2"/>
      <c r="O26" s="95">
        <f t="shared" si="2"/>
        <v>0</v>
      </c>
      <c r="P26" s="56">
        <f t="shared" si="1"/>
        <v>0</v>
      </c>
    </row>
    <row r="27" spans="1:16" ht="15.75">
      <c r="A27" s="27"/>
      <c r="B27" s="27"/>
      <c r="C27" s="28"/>
      <c r="D27" s="15" t="s">
        <v>157</v>
      </c>
      <c r="E27" s="120">
        <f t="shared" si="0"/>
        <v>47.52</v>
      </c>
      <c r="F27" s="117">
        <v>95.04</v>
      </c>
      <c r="G27" s="40" t="s">
        <v>141</v>
      </c>
      <c r="H27" s="2"/>
      <c r="I27" s="2"/>
      <c r="J27" s="2"/>
      <c r="K27" s="2"/>
      <c r="L27" s="2"/>
      <c r="M27" s="2"/>
      <c r="N27" s="2"/>
      <c r="O27" s="95">
        <f t="shared" si="2"/>
        <v>0</v>
      </c>
      <c r="P27" s="56">
        <f t="shared" si="1"/>
        <v>0</v>
      </c>
    </row>
    <row r="28" spans="1:16" ht="15.75">
      <c r="A28" s="27"/>
      <c r="B28" s="27"/>
      <c r="C28" s="28"/>
      <c r="D28" s="15" t="s">
        <v>137</v>
      </c>
      <c r="E28" s="120">
        <f t="shared" si="0"/>
        <v>47.52</v>
      </c>
      <c r="F28" s="117">
        <v>95.04</v>
      </c>
      <c r="G28" s="40" t="s">
        <v>172</v>
      </c>
      <c r="H28" s="2"/>
      <c r="I28" s="2"/>
      <c r="J28" s="2"/>
      <c r="K28" s="2"/>
      <c r="L28" s="2"/>
      <c r="M28" s="2"/>
      <c r="N28" s="2"/>
      <c r="O28" s="95">
        <f>SUM(H28:M28)</f>
        <v>0</v>
      </c>
      <c r="P28" s="56">
        <f t="shared" si="1"/>
        <v>0</v>
      </c>
    </row>
    <row r="29" spans="1:16" ht="15.75">
      <c r="A29" s="27"/>
      <c r="B29" s="27"/>
      <c r="C29" s="28"/>
      <c r="D29" s="15" t="s">
        <v>134</v>
      </c>
      <c r="E29" s="120">
        <f t="shared" si="0"/>
        <v>47.52</v>
      </c>
      <c r="F29" s="117">
        <v>95.04</v>
      </c>
      <c r="G29" s="40" t="s">
        <v>173</v>
      </c>
      <c r="H29" s="2"/>
      <c r="I29" s="2"/>
      <c r="J29" s="2"/>
      <c r="K29" s="2"/>
      <c r="L29" s="2"/>
      <c r="M29" s="2"/>
      <c r="N29" s="2"/>
      <c r="O29" s="95">
        <f>SUM(H29:M29)</f>
        <v>0</v>
      </c>
      <c r="P29" s="56">
        <f t="shared" si="1"/>
        <v>0</v>
      </c>
    </row>
    <row r="30" spans="1:16" ht="15.75">
      <c r="A30" s="49" t="s">
        <v>102</v>
      </c>
      <c r="B30" s="49">
        <v>5006</v>
      </c>
      <c r="C30" s="30" t="s">
        <v>6</v>
      </c>
      <c r="D30" s="16" t="s">
        <v>144</v>
      </c>
      <c r="E30" s="119">
        <f t="shared" si="0"/>
        <v>94.88</v>
      </c>
      <c r="F30" s="116">
        <v>189.76</v>
      </c>
      <c r="G30" s="40" t="s">
        <v>141</v>
      </c>
      <c r="H30" s="2"/>
      <c r="I30" s="2"/>
      <c r="J30" s="2"/>
      <c r="K30" s="2"/>
      <c r="L30" s="2"/>
      <c r="M30" s="2"/>
      <c r="N30" s="2"/>
      <c r="O30" s="95">
        <f t="shared" si="2"/>
        <v>0</v>
      </c>
      <c r="P30" s="56">
        <f t="shared" si="1"/>
        <v>0</v>
      </c>
    </row>
    <row r="31" spans="1:16" ht="15.75">
      <c r="A31" s="27"/>
      <c r="B31" s="27"/>
      <c r="C31" s="28"/>
      <c r="D31" s="15" t="s">
        <v>143</v>
      </c>
      <c r="E31" s="120">
        <f t="shared" si="0"/>
        <v>94.88</v>
      </c>
      <c r="F31" s="117">
        <v>189.76</v>
      </c>
      <c r="G31" s="40" t="s">
        <v>141</v>
      </c>
      <c r="H31" s="2"/>
      <c r="I31" s="2"/>
      <c r="J31" s="2"/>
      <c r="K31" s="2"/>
      <c r="L31" s="2"/>
      <c r="M31" s="2"/>
      <c r="N31" s="2"/>
      <c r="O31" s="95">
        <f t="shared" si="2"/>
        <v>0</v>
      </c>
      <c r="P31" s="56">
        <f t="shared" si="1"/>
        <v>0</v>
      </c>
    </row>
    <row r="32" spans="1:16" ht="15.75">
      <c r="A32" s="27"/>
      <c r="B32" s="27"/>
      <c r="C32" s="28"/>
      <c r="D32" s="15" t="s">
        <v>137</v>
      </c>
      <c r="E32" s="120">
        <f t="shared" si="0"/>
        <v>94.88</v>
      </c>
      <c r="F32" s="117">
        <v>189.76</v>
      </c>
      <c r="G32" s="40" t="s">
        <v>141</v>
      </c>
      <c r="H32" s="2"/>
      <c r="I32" s="2"/>
      <c r="J32" s="2"/>
      <c r="K32" s="2"/>
      <c r="L32" s="2"/>
      <c r="M32" s="2"/>
      <c r="N32" s="2"/>
      <c r="O32" s="95">
        <f t="shared" si="2"/>
        <v>0</v>
      </c>
      <c r="P32" s="56">
        <f t="shared" si="1"/>
        <v>0</v>
      </c>
    </row>
    <row r="33" spans="1:16" ht="15.75">
      <c r="A33" s="49" t="s">
        <v>103</v>
      </c>
      <c r="B33" s="49">
        <v>5012</v>
      </c>
      <c r="C33" s="30" t="s">
        <v>6</v>
      </c>
      <c r="D33" s="16" t="s">
        <v>134</v>
      </c>
      <c r="E33" s="119">
        <f t="shared" si="0"/>
        <v>71.2</v>
      </c>
      <c r="F33" s="116">
        <v>142.4</v>
      </c>
      <c r="G33" s="40" t="s">
        <v>141</v>
      </c>
      <c r="H33" s="2"/>
      <c r="I33" s="2"/>
      <c r="J33" s="2"/>
      <c r="K33" s="2"/>
      <c r="L33" s="2"/>
      <c r="M33" s="2"/>
      <c r="N33" s="2"/>
      <c r="O33" s="95">
        <f t="shared" si="2"/>
        <v>0</v>
      </c>
      <c r="P33" s="56">
        <f t="shared" si="1"/>
        <v>0</v>
      </c>
    </row>
    <row r="34" spans="1:16" ht="15.75">
      <c r="A34" s="27"/>
      <c r="B34" s="27"/>
      <c r="C34" s="28"/>
      <c r="D34" s="15" t="s">
        <v>143</v>
      </c>
      <c r="E34" s="120">
        <f t="shared" si="0"/>
        <v>71.2</v>
      </c>
      <c r="F34" s="117">
        <v>142.4</v>
      </c>
      <c r="G34" s="40" t="s">
        <v>141</v>
      </c>
      <c r="H34" s="2"/>
      <c r="I34" s="2"/>
      <c r="J34" s="2"/>
      <c r="K34" s="2"/>
      <c r="L34" s="2"/>
      <c r="M34" s="2"/>
      <c r="N34" s="2"/>
      <c r="O34" s="95">
        <f t="shared" si="2"/>
        <v>0</v>
      </c>
      <c r="P34" s="56">
        <f t="shared" si="1"/>
        <v>0</v>
      </c>
    </row>
    <row r="35" spans="1:16" ht="15.75">
      <c r="A35" s="27"/>
      <c r="B35" s="27"/>
      <c r="C35" s="28"/>
      <c r="D35" s="15" t="s">
        <v>135</v>
      </c>
      <c r="E35" s="120">
        <f t="shared" si="0"/>
        <v>71.2</v>
      </c>
      <c r="F35" s="117">
        <v>142.4</v>
      </c>
      <c r="G35" s="40" t="s">
        <v>141</v>
      </c>
      <c r="H35" s="2"/>
      <c r="I35" s="2"/>
      <c r="J35" s="2"/>
      <c r="K35" s="2"/>
      <c r="L35" s="2"/>
      <c r="M35" s="2"/>
      <c r="N35" s="2"/>
      <c r="O35" s="95">
        <f t="shared" si="2"/>
        <v>0</v>
      </c>
      <c r="P35" s="56">
        <f t="shared" si="1"/>
        <v>0</v>
      </c>
    </row>
    <row r="36" spans="1:16" ht="15.75">
      <c r="A36" s="27"/>
      <c r="B36" s="27"/>
      <c r="C36" s="28"/>
      <c r="D36" s="15" t="s">
        <v>133</v>
      </c>
      <c r="E36" s="120">
        <f t="shared" si="0"/>
        <v>71.2</v>
      </c>
      <c r="F36" s="117">
        <v>142.4</v>
      </c>
      <c r="G36" s="40" t="s">
        <v>141</v>
      </c>
      <c r="H36" s="2"/>
      <c r="I36" s="2"/>
      <c r="J36" s="2"/>
      <c r="K36" s="2"/>
      <c r="L36" s="2"/>
      <c r="M36" s="2"/>
      <c r="N36" s="2"/>
      <c r="O36" s="95">
        <f t="shared" si="2"/>
        <v>0</v>
      </c>
      <c r="P36" s="56">
        <f t="shared" si="1"/>
        <v>0</v>
      </c>
    </row>
    <row r="37" spans="1:16" ht="15.75">
      <c r="A37" s="27"/>
      <c r="B37" s="27"/>
      <c r="C37" s="28"/>
      <c r="D37" s="15" t="s">
        <v>144</v>
      </c>
      <c r="E37" s="120">
        <f t="shared" si="0"/>
        <v>71.2</v>
      </c>
      <c r="F37" s="117">
        <v>142.4</v>
      </c>
      <c r="G37" s="40" t="s">
        <v>141</v>
      </c>
      <c r="H37" s="2"/>
      <c r="I37" s="2"/>
      <c r="J37" s="2"/>
      <c r="K37" s="2"/>
      <c r="L37" s="2"/>
      <c r="M37" s="2"/>
      <c r="N37" s="2"/>
      <c r="O37" s="95">
        <f t="shared" si="2"/>
        <v>0</v>
      </c>
      <c r="P37" s="56">
        <f t="shared" si="1"/>
        <v>0</v>
      </c>
    </row>
    <row r="38" spans="1:16" ht="15.75">
      <c r="A38" s="49" t="s">
        <v>45</v>
      </c>
      <c r="B38" s="49">
        <v>5008</v>
      </c>
      <c r="C38" s="30" t="s">
        <v>6</v>
      </c>
      <c r="D38" s="16" t="s">
        <v>137</v>
      </c>
      <c r="E38" s="119">
        <f t="shared" si="0"/>
        <v>66.4</v>
      </c>
      <c r="F38" s="116">
        <v>132.8</v>
      </c>
      <c r="G38" s="40" t="s">
        <v>141</v>
      </c>
      <c r="H38" s="2"/>
      <c r="I38" s="2"/>
      <c r="J38" s="2"/>
      <c r="K38" s="2"/>
      <c r="L38" s="2"/>
      <c r="M38" s="2"/>
      <c r="N38" s="2"/>
      <c r="O38" s="95">
        <f t="shared" si="2"/>
        <v>0</v>
      </c>
      <c r="P38" s="56">
        <f t="shared" si="1"/>
        <v>0</v>
      </c>
    </row>
    <row r="39" spans="1:16" ht="15.75">
      <c r="A39" s="27"/>
      <c r="B39" s="27"/>
      <c r="C39" s="28"/>
      <c r="D39" s="15" t="s">
        <v>134</v>
      </c>
      <c r="E39" s="120">
        <f t="shared" si="0"/>
        <v>66.4</v>
      </c>
      <c r="F39" s="117">
        <v>132.8</v>
      </c>
      <c r="G39" s="40" t="s">
        <v>141</v>
      </c>
      <c r="H39" s="2"/>
      <c r="I39" s="2"/>
      <c r="J39" s="2"/>
      <c r="K39" s="2"/>
      <c r="L39" s="2"/>
      <c r="M39" s="2"/>
      <c r="N39" s="2"/>
      <c r="O39" s="95">
        <f t="shared" si="2"/>
        <v>0</v>
      </c>
      <c r="P39" s="56">
        <f aca="true" t="shared" si="3" ref="P39:P70">O39*E39</f>
        <v>0</v>
      </c>
    </row>
    <row r="40" spans="1:16" ht="15.75">
      <c r="A40" s="27"/>
      <c r="B40" s="27"/>
      <c r="C40" s="28"/>
      <c r="D40" s="15" t="s">
        <v>144</v>
      </c>
      <c r="E40" s="120">
        <f t="shared" si="0"/>
        <v>66.4</v>
      </c>
      <c r="F40" s="117">
        <v>132.8</v>
      </c>
      <c r="G40" s="40" t="s">
        <v>141</v>
      </c>
      <c r="H40" s="2"/>
      <c r="I40" s="2"/>
      <c r="J40" s="2"/>
      <c r="K40" s="2"/>
      <c r="L40" s="2"/>
      <c r="M40" s="2"/>
      <c r="N40" s="2"/>
      <c r="O40" s="95">
        <f t="shared" si="2"/>
        <v>0</v>
      </c>
      <c r="P40" s="56">
        <f t="shared" si="3"/>
        <v>0</v>
      </c>
    </row>
    <row r="41" spans="1:16" ht="15.75">
      <c r="A41" s="27"/>
      <c r="B41" s="27"/>
      <c r="C41" s="28"/>
      <c r="D41" s="15" t="s">
        <v>133</v>
      </c>
      <c r="E41" s="120">
        <f t="shared" si="0"/>
        <v>66.4</v>
      </c>
      <c r="F41" s="117">
        <v>132.8</v>
      </c>
      <c r="G41" s="40" t="s">
        <v>141</v>
      </c>
      <c r="H41" s="2"/>
      <c r="I41" s="2"/>
      <c r="J41" s="2"/>
      <c r="K41" s="2"/>
      <c r="L41" s="2"/>
      <c r="M41" s="2"/>
      <c r="N41" s="2"/>
      <c r="O41" s="95">
        <f t="shared" si="2"/>
        <v>0</v>
      </c>
      <c r="P41" s="56">
        <f t="shared" si="3"/>
        <v>0</v>
      </c>
    </row>
    <row r="42" spans="1:16" ht="15.75">
      <c r="A42" s="27"/>
      <c r="B42" s="27"/>
      <c r="C42" s="28"/>
      <c r="D42" s="15" t="s">
        <v>136</v>
      </c>
      <c r="E42" s="120">
        <f t="shared" si="0"/>
        <v>66.4</v>
      </c>
      <c r="F42" s="117">
        <v>132.8</v>
      </c>
      <c r="G42" s="40" t="s">
        <v>141</v>
      </c>
      <c r="H42" s="2"/>
      <c r="I42" s="2"/>
      <c r="J42" s="2"/>
      <c r="K42" s="2"/>
      <c r="L42" s="2"/>
      <c r="M42" s="2"/>
      <c r="N42" s="2"/>
      <c r="O42" s="95">
        <f t="shared" si="2"/>
        <v>0</v>
      </c>
      <c r="P42" s="56">
        <f t="shared" si="3"/>
        <v>0</v>
      </c>
    </row>
    <row r="43" spans="1:16" ht="15.75">
      <c r="A43" s="27"/>
      <c r="B43" s="27"/>
      <c r="C43" s="28"/>
      <c r="D43" s="15" t="s">
        <v>143</v>
      </c>
      <c r="E43" s="120">
        <f t="shared" si="0"/>
        <v>66.4</v>
      </c>
      <c r="F43" s="117">
        <v>132.8</v>
      </c>
      <c r="G43" s="40" t="s">
        <v>141</v>
      </c>
      <c r="H43" s="2"/>
      <c r="I43" s="2"/>
      <c r="J43" s="2"/>
      <c r="K43" s="2"/>
      <c r="L43" s="2"/>
      <c r="M43" s="2"/>
      <c r="N43" s="2"/>
      <c r="O43" s="95">
        <f t="shared" si="2"/>
        <v>0</v>
      </c>
      <c r="P43" s="56">
        <f t="shared" si="3"/>
        <v>0</v>
      </c>
    </row>
    <row r="44" spans="1:16" ht="15.75">
      <c r="A44" s="49" t="s">
        <v>104</v>
      </c>
      <c r="B44" s="49">
        <v>5004</v>
      </c>
      <c r="C44" s="30" t="s">
        <v>6</v>
      </c>
      <c r="D44" s="16" t="s">
        <v>143</v>
      </c>
      <c r="E44" s="119">
        <f t="shared" si="0"/>
        <v>66.4</v>
      </c>
      <c r="F44" s="116">
        <v>132.8</v>
      </c>
      <c r="G44" s="40" t="s">
        <v>141</v>
      </c>
      <c r="H44" s="2"/>
      <c r="I44" s="2"/>
      <c r="J44" s="2"/>
      <c r="K44" s="2"/>
      <c r="L44" s="2"/>
      <c r="M44" s="2"/>
      <c r="N44" s="2"/>
      <c r="O44" s="95">
        <f t="shared" si="2"/>
        <v>0</v>
      </c>
      <c r="P44" s="56">
        <f t="shared" si="3"/>
        <v>0</v>
      </c>
    </row>
    <row r="45" spans="1:16" ht="15.75">
      <c r="A45" s="27"/>
      <c r="B45" s="27"/>
      <c r="C45" s="28"/>
      <c r="D45" s="15" t="s">
        <v>133</v>
      </c>
      <c r="E45" s="120">
        <f t="shared" si="0"/>
        <v>66.4</v>
      </c>
      <c r="F45" s="117">
        <v>132.8</v>
      </c>
      <c r="G45" s="40" t="s">
        <v>141</v>
      </c>
      <c r="H45" s="2"/>
      <c r="I45" s="2"/>
      <c r="J45" s="2"/>
      <c r="K45" s="2"/>
      <c r="L45" s="2"/>
      <c r="M45" s="2"/>
      <c r="N45" s="2"/>
      <c r="O45" s="95">
        <f t="shared" si="2"/>
        <v>0</v>
      </c>
      <c r="P45" s="56">
        <f t="shared" si="3"/>
        <v>0</v>
      </c>
    </row>
    <row r="46" spans="1:16" ht="15.75">
      <c r="A46" s="27"/>
      <c r="B46" s="27"/>
      <c r="C46" s="28"/>
      <c r="D46" s="15" t="s">
        <v>135</v>
      </c>
      <c r="E46" s="120">
        <f t="shared" si="0"/>
        <v>66.4</v>
      </c>
      <c r="F46" s="117">
        <v>132.8</v>
      </c>
      <c r="G46" s="40" t="s">
        <v>141</v>
      </c>
      <c r="H46" s="2"/>
      <c r="I46" s="2"/>
      <c r="J46" s="2"/>
      <c r="K46" s="2"/>
      <c r="L46" s="2"/>
      <c r="M46" s="2"/>
      <c r="N46" s="2"/>
      <c r="O46" s="95">
        <f t="shared" si="2"/>
        <v>0</v>
      </c>
      <c r="P46" s="56">
        <f t="shared" si="3"/>
        <v>0</v>
      </c>
    </row>
    <row r="47" spans="1:16" ht="15.75">
      <c r="A47" s="27"/>
      <c r="B47" s="27"/>
      <c r="C47" s="28"/>
      <c r="D47" s="15" t="s">
        <v>144</v>
      </c>
      <c r="E47" s="120">
        <f t="shared" si="0"/>
        <v>66.4</v>
      </c>
      <c r="F47" s="117">
        <v>132.8</v>
      </c>
      <c r="G47" s="40" t="s">
        <v>141</v>
      </c>
      <c r="H47" s="2"/>
      <c r="I47" s="2"/>
      <c r="J47" s="2"/>
      <c r="K47" s="2"/>
      <c r="L47" s="2"/>
      <c r="M47" s="2"/>
      <c r="N47" s="2"/>
      <c r="O47" s="95">
        <f t="shared" si="2"/>
        <v>0</v>
      </c>
      <c r="P47" s="56">
        <f t="shared" si="3"/>
        <v>0</v>
      </c>
    </row>
    <row r="48" spans="1:16" ht="15.75">
      <c r="A48" s="49" t="s">
        <v>105</v>
      </c>
      <c r="B48" s="49">
        <v>5011</v>
      </c>
      <c r="C48" s="30" t="s">
        <v>6</v>
      </c>
      <c r="D48" s="16" t="s">
        <v>134</v>
      </c>
      <c r="E48" s="119">
        <f t="shared" si="0"/>
        <v>66.4</v>
      </c>
      <c r="F48" s="116">
        <v>132.8</v>
      </c>
      <c r="G48" s="40" t="s">
        <v>141</v>
      </c>
      <c r="H48" s="2"/>
      <c r="I48" s="2"/>
      <c r="J48" s="2"/>
      <c r="K48" s="2"/>
      <c r="L48" s="2"/>
      <c r="M48" s="2"/>
      <c r="N48" s="2"/>
      <c r="O48" s="95">
        <f t="shared" si="2"/>
        <v>0</v>
      </c>
      <c r="P48" s="56">
        <f t="shared" si="3"/>
        <v>0</v>
      </c>
    </row>
    <row r="49" spans="1:16" ht="15.75">
      <c r="A49" s="27"/>
      <c r="B49" s="27"/>
      <c r="C49" s="28"/>
      <c r="D49" s="15" t="s">
        <v>143</v>
      </c>
      <c r="E49" s="120">
        <f t="shared" si="0"/>
        <v>66.4</v>
      </c>
      <c r="F49" s="117">
        <v>132.8</v>
      </c>
      <c r="G49" s="40" t="s">
        <v>141</v>
      </c>
      <c r="H49" s="2"/>
      <c r="I49" s="2"/>
      <c r="J49" s="2"/>
      <c r="K49" s="2"/>
      <c r="L49" s="2"/>
      <c r="M49" s="2"/>
      <c r="N49" s="2"/>
      <c r="O49" s="95">
        <f t="shared" si="2"/>
        <v>0</v>
      </c>
      <c r="P49" s="56">
        <f t="shared" si="3"/>
        <v>0</v>
      </c>
    </row>
    <row r="50" spans="1:16" ht="15.75">
      <c r="A50" s="27"/>
      <c r="B50" s="27"/>
      <c r="C50" s="28"/>
      <c r="D50" s="15" t="s">
        <v>145</v>
      </c>
      <c r="E50" s="120">
        <f t="shared" si="0"/>
        <v>66.4</v>
      </c>
      <c r="F50" s="117">
        <v>132.8</v>
      </c>
      <c r="G50" s="40" t="s">
        <v>141</v>
      </c>
      <c r="H50" s="2"/>
      <c r="I50" s="2"/>
      <c r="J50" s="2"/>
      <c r="K50" s="2"/>
      <c r="L50" s="2"/>
      <c r="M50" s="2"/>
      <c r="N50" s="2"/>
      <c r="O50" s="95">
        <f t="shared" si="2"/>
        <v>0</v>
      </c>
      <c r="P50" s="56">
        <f t="shared" si="3"/>
        <v>0</v>
      </c>
    </row>
    <row r="51" spans="1:16" ht="15.75">
      <c r="A51" s="27"/>
      <c r="B51" s="27"/>
      <c r="C51" s="28"/>
      <c r="D51" s="15" t="s">
        <v>142</v>
      </c>
      <c r="E51" s="120">
        <f t="shared" si="0"/>
        <v>66.4</v>
      </c>
      <c r="F51" s="117">
        <v>132.8</v>
      </c>
      <c r="G51" s="40" t="s">
        <v>141</v>
      </c>
      <c r="H51" s="2"/>
      <c r="I51" s="2"/>
      <c r="J51" s="2"/>
      <c r="K51" s="2"/>
      <c r="L51" s="2"/>
      <c r="M51" s="2"/>
      <c r="N51" s="2"/>
      <c r="O51" s="95">
        <f t="shared" si="2"/>
        <v>0</v>
      </c>
      <c r="P51" s="56">
        <f t="shared" si="3"/>
        <v>0</v>
      </c>
    </row>
    <row r="52" spans="1:16" ht="15.75">
      <c r="A52" s="49" t="s">
        <v>106</v>
      </c>
      <c r="B52" s="49">
        <v>5014</v>
      </c>
      <c r="C52" s="30" t="s">
        <v>6</v>
      </c>
      <c r="D52" s="16" t="s">
        <v>131</v>
      </c>
      <c r="E52" s="119">
        <f t="shared" si="0"/>
        <v>71.2</v>
      </c>
      <c r="F52" s="116">
        <v>142.4</v>
      </c>
      <c r="G52" s="40" t="s">
        <v>141</v>
      </c>
      <c r="H52" s="2"/>
      <c r="I52" s="2"/>
      <c r="J52" s="2"/>
      <c r="K52" s="2"/>
      <c r="L52" s="2"/>
      <c r="M52" s="2"/>
      <c r="N52" s="2"/>
      <c r="O52" s="95">
        <f t="shared" si="2"/>
        <v>0</v>
      </c>
      <c r="P52" s="56">
        <f t="shared" si="3"/>
        <v>0</v>
      </c>
    </row>
    <row r="53" spans="1:16" ht="15.75">
      <c r="A53" s="27"/>
      <c r="B53" s="27"/>
      <c r="C53" s="28"/>
      <c r="D53" s="15" t="s">
        <v>143</v>
      </c>
      <c r="E53" s="120">
        <f t="shared" si="0"/>
        <v>71.2</v>
      </c>
      <c r="F53" s="117">
        <v>142.4</v>
      </c>
      <c r="G53" s="40" t="s">
        <v>141</v>
      </c>
      <c r="H53" s="2"/>
      <c r="I53" s="2"/>
      <c r="J53" s="2"/>
      <c r="K53" s="2"/>
      <c r="L53" s="2"/>
      <c r="M53" s="2"/>
      <c r="N53" s="2"/>
      <c r="O53" s="95">
        <f t="shared" si="2"/>
        <v>0</v>
      </c>
      <c r="P53" s="56">
        <f t="shared" si="3"/>
        <v>0</v>
      </c>
    </row>
    <row r="54" spans="1:16" ht="15.75">
      <c r="A54" s="27"/>
      <c r="B54" s="27"/>
      <c r="C54" s="28"/>
      <c r="D54" s="15" t="s">
        <v>144</v>
      </c>
      <c r="E54" s="120">
        <f t="shared" si="0"/>
        <v>71.2</v>
      </c>
      <c r="F54" s="117">
        <v>142.4</v>
      </c>
      <c r="G54" s="40" t="s">
        <v>141</v>
      </c>
      <c r="H54" s="2"/>
      <c r="I54" s="2"/>
      <c r="J54" s="2"/>
      <c r="K54" s="2"/>
      <c r="L54" s="2"/>
      <c r="M54" s="2"/>
      <c r="N54" s="2"/>
      <c r="O54" s="95">
        <f t="shared" si="2"/>
        <v>0</v>
      </c>
      <c r="P54" s="56">
        <f t="shared" si="3"/>
        <v>0</v>
      </c>
    </row>
    <row r="55" spans="1:16" ht="15.75">
      <c r="A55" s="49" t="s">
        <v>107</v>
      </c>
      <c r="B55" s="49">
        <v>5027</v>
      </c>
      <c r="C55" s="30" t="s">
        <v>6</v>
      </c>
      <c r="D55" s="16" t="s">
        <v>134</v>
      </c>
      <c r="E55" s="119">
        <f t="shared" si="0"/>
        <v>53.120000000000005</v>
      </c>
      <c r="F55" s="116">
        <v>106.24000000000001</v>
      </c>
      <c r="G55" s="40" t="s">
        <v>141</v>
      </c>
      <c r="H55" s="2"/>
      <c r="I55" s="2"/>
      <c r="J55" s="2"/>
      <c r="K55" s="2"/>
      <c r="L55" s="2"/>
      <c r="M55" s="2"/>
      <c r="N55" s="2"/>
      <c r="O55" s="95">
        <f t="shared" si="2"/>
        <v>0</v>
      </c>
      <c r="P55" s="56">
        <f t="shared" si="3"/>
        <v>0</v>
      </c>
    </row>
    <row r="56" spans="1:16" ht="15.75">
      <c r="A56" s="27"/>
      <c r="B56" s="27"/>
      <c r="C56" s="28"/>
      <c r="D56" s="15" t="s">
        <v>143</v>
      </c>
      <c r="E56" s="120">
        <f aca="true" t="shared" si="4" ref="E56:E62">F56/2</f>
        <v>53.120000000000005</v>
      </c>
      <c r="F56" s="117">
        <v>106.24000000000001</v>
      </c>
      <c r="G56" s="40" t="s">
        <v>141</v>
      </c>
      <c r="H56" s="2"/>
      <c r="I56" s="2"/>
      <c r="J56" s="2"/>
      <c r="K56" s="2"/>
      <c r="L56" s="2"/>
      <c r="M56" s="2"/>
      <c r="N56" s="2"/>
      <c r="O56" s="95">
        <f t="shared" si="2"/>
        <v>0</v>
      </c>
      <c r="P56" s="56">
        <f t="shared" si="3"/>
        <v>0</v>
      </c>
    </row>
    <row r="57" spans="1:16" ht="15.75">
      <c r="A57" s="27"/>
      <c r="B57" s="27"/>
      <c r="C57" s="28"/>
      <c r="D57" s="15" t="s">
        <v>137</v>
      </c>
      <c r="E57" s="120">
        <f t="shared" si="4"/>
        <v>53.120000000000005</v>
      </c>
      <c r="F57" s="117">
        <v>106.24000000000001</v>
      </c>
      <c r="G57" s="40" t="s">
        <v>141</v>
      </c>
      <c r="H57" s="2"/>
      <c r="I57" s="2"/>
      <c r="J57" s="2"/>
      <c r="K57" s="2"/>
      <c r="L57" s="2"/>
      <c r="M57" s="2"/>
      <c r="N57" s="2"/>
      <c r="O57" s="95">
        <f t="shared" si="2"/>
        <v>0</v>
      </c>
      <c r="P57" s="56">
        <f t="shared" si="3"/>
        <v>0</v>
      </c>
    </row>
    <row r="58" spans="1:16" ht="15.75">
      <c r="A58" s="27"/>
      <c r="B58" s="27"/>
      <c r="C58" s="28"/>
      <c r="D58" s="15" t="s">
        <v>131</v>
      </c>
      <c r="E58" s="120">
        <f t="shared" si="4"/>
        <v>53.120000000000005</v>
      </c>
      <c r="F58" s="117">
        <v>106.24000000000001</v>
      </c>
      <c r="G58" s="40" t="s">
        <v>141</v>
      </c>
      <c r="H58" s="2"/>
      <c r="I58" s="2"/>
      <c r="J58" s="2"/>
      <c r="K58" s="2"/>
      <c r="L58" s="2"/>
      <c r="M58" s="2"/>
      <c r="N58" s="2"/>
      <c r="O58" s="95">
        <f t="shared" si="2"/>
        <v>0</v>
      </c>
      <c r="P58" s="56">
        <f t="shared" si="3"/>
        <v>0</v>
      </c>
    </row>
    <row r="59" spans="1:16" ht="15.75">
      <c r="A59" s="27"/>
      <c r="B59" s="27"/>
      <c r="C59" s="28"/>
      <c r="D59" s="15" t="s">
        <v>144</v>
      </c>
      <c r="E59" s="120">
        <f t="shared" si="4"/>
        <v>53.120000000000005</v>
      </c>
      <c r="F59" s="117">
        <v>106.24000000000001</v>
      </c>
      <c r="G59" s="40" t="s">
        <v>141</v>
      </c>
      <c r="H59" s="2"/>
      <c r="I59" s="2"/>
      <c r="J59" s="2"/>
      <c r="K59" s="2"/>
      <c r="L59" s="2"/>
      <c r="M59" s="2"/>
      <c r="N59" s="2"/>
      <c r="O59" s="95">
        <f t="shared" si="2"/>
        <v>0</v>
      </c>
      <c r="P59" s="56">
        <f t="shared" si="3"/>
        <v>0</v>
      </c>
    </row>
    <row r="60" spans="1:16" ht="15.75">
      <c r="A60" s="27"/>
      <c r="B60" s="27"/>
      <c r="C60" s="28"/>
      <c r="D60" s="15" t="s">
        <v>136</v>
      </c>
      <c r="E60" s="120">
        <f t="shared" si="4"/>
        <v>53.120000000000005</v>
      </c>
      <c r="F60" s="117">
        <v>106.24000000000001</v>
      </c>
      <c r="G60" s="40" t="s">
        <v>141</v>
      </c>
      <c r="H60" s="2"/>
      <c r="I60" s="2"/>
      <c r="J60" s="2"/>
      <c r="K60" s="2"/>
      <c r="L60" s="2"/>
      <c r="M60" s="2"/>
      <c r="N60" s="2"/>
      <c r="O60" s="95">
        <f t="shared" si="2"/>
        <v>0</v>
      </c>
      <c r="P60" s="56">
        <f t="shared" si="3"/>
        <v>0</v>
      </c>
    </row>
    <row r="61" spans="1:16" ht="15.75">
      <c r="A61" s="27"/>
      <c r="B61" s="27"/>
      <c r="C61" s="28"/>
      <c r="D61" s="15" t="s">
        <v>133</v>
      </c>
      <c r="E61" s="120">
        <f t="shared" si="4"/>
        <v>53.120000000000005</v>
      </c>
      <c r="F61" s="117">
        <v>106.24000000000001</v>
      </c>
      <c r="G61" s="40" t="s">
        <v>141</v>
      </c>
      <c r="H61" s="2"/>
      <c r="I61" s="2"/>
      <c r="J61" s="2"/>
      <c r="K61" s="2"/>
      <c r="L61" s="2"/>
      <c r="M61" s="2"/>
      <c r="N61" s="2"/>
      <c r="O61" s="95">
        <f t="shared" si="2"/>
        <v>0</v>
      </c>
      <c r="P61" s="56">
        <f t="shared" si="3"/>
        <v>0</v>
      </c>
    </row>
    <row r="62" spans="1:16" ht="15.75">
      <c r="A62" s="27"/>
      <c r="B62" s="27"/>
      <c r="C62" s="28"/>
      <c r="D62" s="15" t="s">
        <v>132</v>
      </c>
      <c r="E62" s="120">
        <f t="shared" si="4"/>
        <v>53.120000000000005</v>
      </c>
      <c r="F62" s="117">
        <v>106.24000000000001</v>
      </c>
      <c r="G62" s="40" t="s">
        <v>141</v>
      </c>
      <c r="H62" s="2"/>
      <c r="I62" s="2"/>
      <c r="J62" s="2"/>
      <c r="K62" s="2"/>
      <c r="L62" s="2"/>
      <c r="M62" s="2"/>
      <c r="N62" s="2"/>
      <c r="O62" s="95">
        <f t="shared" si="2"/>
        <v>0</v>
      </c>
      <c r="P62" s="56">
        <f t="shared" si="3"/>
        <v>0</v>
      </c>
    </row>
    <row r="63" spans="1:16" ht="15.75">
      <c r="A63" s="49" t="s">
        <v>108</v>
      </c>
      <c r="B63" s="49">
        <v>5028</v>
      </c>
      <c r="C63" s="30" t="s">
        <v>6</v>
      </c>
      <c r="D63" s="16" t="s">
        <v>137</v>
      </c>
      <c r="E63" s="119">
        <f>F63/2</f>
        <v>47.52</v>
      </c>
      <c r="F63" s="116">
        <v>95.04</v>
      </c>
      <c r="G63" s="40" t="s">
        <v>141</v>
      </c>
      <c r="H63" s="2"/>
      <c r="I63" s="2"/>
      <c r="J63" s="2"/>
      <c r="K63" s="2"/>
      <c r="L63" s="2"/>
      <c r="M63" s="2"/>
      <c r="N63" s="2"/>
      <c r="O63" s="95">
        <f t="shared" si="2"/>
        <v>0</v>
      </c>
      <c r="P63" s="56">
        <f t="shared" si="3"/>
        <v>0</v>
      </c>
    </row>
    <row r="64" spans="1:16" ht="15.75">
      <c r="A64" s="27"/>
      <c r="B64" s="27"/>
      <c r="C64" s="28"/>
      <c r="D64" s="15" t="s">
        <v>143</v>
      </c>
      <c r="E64" s="120">
        <f aca="true" t="shared" si="5" ref="E64:E71">F64/2</f>
        <v>47.52</v>
      </c>
      <c r="F64" s="117">
        <v>95.04</v>
      </c>
      <c r="G64" s="40" t="s">
        <v>141</v>
      </c>
      <c r="H64" s="2"/>
      <c r="I64" s="2"/>
      <c r="J64" s="2"/>
      <c r="K64" s="2"/>
      <c r="L64" s="2"/>
      <c r="M64" s="2"/>
      <c r="N64" s="2"/>
      <c r="O64" s="95">
        <f t="shared" si="2"/>
        <v>0</v>
      </c>
      <c r="P64" s="56">
        <f t="shared" si="3"/>
        <v>0</v>
      </c>
    </row>
    <row r="65" spans="1:16" ht="15.75">
      <c r="A65" s="27"/>
      <c r="B65" s="27"/>
      <c r="C65" s="28"/>
      <c r="D65" s="15" t="s">
        <v>147</v>
      </c>
      <c r="E65" s="120">
        <f t="shared" si="5"/>
        <v>47.52</v>
      </c>
      <c r="F65" s="117">
        <v>95.04</v>
      </c>
      <c r="G65" s="40" t="s">
        <v>141</v>
      </c>
      <c r="H65" s="2"/>
      <c r="I65" s="2"/>
      <c r="J65" s="2"/>
      <c r="K65" s="2"/>
      <c r="L65" s="2"/>
      <c r="M65" s="2"/>
      <c r="N65" s="2"/>
      <c r="O65" s="95">
        <f t="shared" si="2"/>
        <v>0</v>
      </c>
      <c r="P65" s="56">
        <f t="shared" si="3"/>
        <v>0</v>
      </c>
    </row>
    <row r="66" spans="1:16" ht="15.75">
      <c r="A66" s="27"/>
      <c r="B66" s="27"/>
      <c r="C66" s="28"/>
      <c r="D66" s="15" t="s">
        <v>131</v>
      </c>
      <c r="E66" s="120">
        <f t="shared" si="5"/>
        <v>47.52</v>
      </c>
      <c r="F66" s="117">
        <v>95.04</v>
      </c>
      <c r="G66" s="40" t="s">
        <v>141</v>
      </c>
      <c r="H66" s="2"/>
      <c r="I66" s="2"/>
      <c r="J66" s="2"/>
      <c r="K66" s="2"/>
      <c r="L66" s="2"/>
      <c r="M66" s="2"/>
      <c r="N66" s="2"/>
      <c r="O66" s="95">
        <f t="shared" si="2"/>
        <v>0</v>
      </c>
      <c r="P66" s="56">
        <f t="shared" si="3"/>
        <v>0</v>
      </c>
    </row>
    <row r="67" spans="1:16" ht="15.75">
      <c r="A67" s="27"/>
      <c r="B67" s="27"/>
      <c r="C67" s="28"/>
      <c r="D67" s="15" t="s">
        <v>134</v>
      </c>
      <c r="E67" s="120">
        <f t="shared" si="5"/>
        <v>47.52</v>
      </c>
      <c r="F67" s="117">
        <v>95.04</v>
      </c>
      <c r="G67" s="40" t="s">
        <v>141</v>
      </c>
      <c r="H67" s="2"/>
      <c r="I67" s="2"/>
      <c r="J67" s="2"/>
      <c r="K67" s="2"/>
      <c r="L67" s="2"/>
      <c r="M67" s="2"/>
      <c r="N67" s="2"/>
      <c r="O67" s="95">
        <f t="shared" si="2"/>
        <v>0</v>
      </c>
      <c r="P67" s="56">
        <f t="shared" si="3"/>
        <v>0</v>
      </c>
    </row>
    <row r="68" spans="1:16" ht="15.75">
      <c r="A68" s="27"/>
      <c r="B68" s="27"/>
      <c r="C68" s="28"/>
      <c r="D68" s="15" t="s">
        <v>142</v>
      </c>
      <c r="E68" s="120">
        <f t="shared" si="5"/>
        <v>47.52</v>
      </c>
      <c r="F68" s="117">
        <v>95.04</v>
      </c>
      <c r="G68" s="40" t="s">
        <v>141</v>
      </c>
      <c r="H68" s="2"/>
      <c r="I68" s="2"/>
      <c r="J68" s="2"/>
      <c r="K68" s="2"/>
      <c r="L68" s="2"/>
      <c r="M68" s="2"/>
      <c r="N68" s="2"/>
      <c r="O68" s="95">
        <f t="shared" si="2"/>
        <v>0</v>
      </c>
      <c r="P68" s="56">
        <f t="shared" si="3"/>
        <v>0</v>
      </c>
    </row>
    <row r="69" spans="1:16" ht="15.75">
      <c r="A69" s="27"/>
      <c r="B69" s="27"/>
      <c r="C69" s="28"/>
      <c r="D69" s="15" t="s">
        <v>132</v>
      </c>
      <c r="E69" s="120">
        <f t="shared" si="5"/>
        <v>47.52</v>
      </c>
      <c r="F69" s="117">
        <v>95.04</v>
      </c>
      <c r="G69" s="40" t="s">
        <v>141</v>
      </c>
      <c r="H69" s="2"/>
      <c r="I69" s="2"/>
      <c r="J69" s="2"/>
      <c r="K69" s="2"/>
      <c r="L69" s="2"/>
      <c r="M69" s="2"/>
      <c r="N69" s="2"/>
      <c r="O69" s="95">
        <f t="shared" si="2"/>
        <v>0</v>
      </c>
      <c r="P69" s="56">
        <f t="shared" si="3"/>
        <v>0</v>
      </c>
    </row>
    <row r="70" spans="1:16" ht="15.75">
      <c r="A70" s="27"/>
      <c r="B70" s="27"/>
      <c r="C70" s="28"/>
      <c r="D70" s="15" t="s">
        <v>136</v>
      </c>
      <c r="E70" s="120">
        <f t="shared" si="5"/>
        <v>47.52</v>
      </c>
      <c r="F70" s="117">
        <v>95.04</v>
      </c>
      <c r="G70" s="40" t="s">
        <v>141</v>
      </c>
      <c r="H70" s="2"/>
      <c r="I70" s="2"/>
      <c r="J70" s="2"/>
      <c r="K70" s="2"/>
      <c r="L70" s="2"/>
      <c r="M70" s="2"/>
      <c r="N70" s="2"/>
      <c r="O70" s="95">
        <f t="shared" si="2"/>
        <v>0</v>
      </c>
      <c r="P70" s="56">
        <f t="shared" si="3"/>
        <v>0</v>
      </c>
    </row>
    <row r="71" spans="1:16" ht="15.75">
      <c r="A71" s="49"/>
      <c r="B71" s="49"/>
      <c r="C71" s="30"/>
      <c r="D71" s="15" t="s">
        <v>156</v>
      </c>
      <c r="E71" s="120">
        <f t="shared" si="5"/>
        <v>47.52</v>
      </c>
      <c r="F71" s="118">
        <v>95.04</v>
      </c>
      <c r="G71" s="53" t="s">
        <v>141</v>
      </c>
      <c r="H71" s="2"/>
      <c r="I71" s="2"/>
      <c r="J71" s="2"/>
      <c r="K71" s="2"/>
      <c r="L71" s="2"/>
      <c r="M71" s="2"/>
      <c r="N71" s="2"/>
      <c r="O71" s="95">
        <f t="shared" si="2"/>
        <v>0</v>
      </c>
      <c r="P71" s="56">
        <f aca="true" t="shared" si="6" ref="P71:P102">O71*E71</f>
        <v>0</v>
      </c>
    </row>
    <row r="72" spans="1:16" ht="15.75">
      <c r="A72" s="49" t="s">
        <v>46</v>
      </c>
      <c r="B72" s="49">
        <v>5005</v>
      </c>
      <c r="C72" s="30" t="s">
        <v>6</v>
      </c>
      <c r="D72" s="16" t="s">
        <v>134</v>
      </c>
      <c r="E72" s="119">
        <f aca="true" t="shared" si="7" ref="E72:E100">F72/2</f>
        <v>76</v>
      </c>
      <c r="F72" s="116">
        <v>152</v>
      </c>
      <c r="G72" s="40" t="s">
        <v>141</v>
      </c>
      <c r="H72" s="2"/>
      <c r="I72" s="2"/>
      <c r="J72" s="2"/>
      <c r="K72" s="2"/>
      <c r="L72" s="2"/>
      <c r="M72" s="2"/>
      <c r="N72" s="2"/>
      <c r="O72" s="95">
        <f t="shared" si="2"/>
        <v>0</v>
      </c>
      <c r="P72" s="56">
        <f t="shared" si="6"/>
        <v>0</v>
      </c>
    </row>
    <row r="73" spans="1:16" ht="15.75">
      <c r="A73" s="27"/>
      <c r="B73" s="27"/>
      <c r="C73" s="28"/>
      <c r="D73" s="15" t="s">
        <v>143</v>
      </c>
      <c r="E73" s="120">
        <f t="shared" si="7"/>
        <v>76</v>
      </c>
      <c r="F73" s="117">
        <v>152</v>
      </c>
      <c r="G73" s="40" t="s">
        <v>141</v>
      </c>
      <c r="H73" s="2"/>
      <c r="I73" s="2"/>
      <c r="J73" s="2"/>
      <c r="K73" s="2"/>
      <c r="L73" s="2"/>
      <c r="M73" s="2"/>
      <c r="N73" s="2"/>
      <c r="O73" s="95">
        <f t="shared" si="2"/>
        <v>0</v>
      </c>
      <c r="P73" s="56">
        <f t="shared" si="6"/>
        <v>0</v>
      </c>
    </row>
    <row r="74" spans="1:16" ht="15.75">
      <c r="A74" s="27"/>
      <c r="B74" s="27"/>
      <c r="C74" s="28"/>
      <c r="D74" s="15" t="s">
        <v>137</v>
      </c>
      <c r="E74" s="120">
        <f t="shared" si="7"/>
        <v>76</v>
      </c>
      <c r="F74" s="117">
        <v>152</v>
      </c>
      <c r="G74" s="40" t="s">
        <v>141</v>
      </c>
      <c r="H74" s="2"/>
      <c r="I74" s="2"/>
      <c r="J74" s="2"/>
      <c r="K74" s="2"/>
      <c r="L74" s="2"/>
      <c r="M74" s="2"/>
      <c r="N74" s="2"/>
      <c r="O74" s="95">
        <f aca="true" t="shared" si="8" ref="O74:O105">SUM(H74:M74)</f>
        <v>0</v>
      </c>
      <c r="P74" s="56">
        <f t="shared" si="6"/>
        <v>0</v>
      </c>
    </row>
    <row r="75" spans="1:16" ht="15.75">
      <c r="A75" s="27"/>
      <c r="B75" s="27"/>
      <c r="C75" s="28"/>
      <c r="D75" s="15" t="s">
        <v>144</v>
      </c>
      <c r="E75" s="120">
        <f t="shared" si="7"/>
        <v>76</v>
      </c>
      <c r="F75" s="117">
        <v>152</v>
      </c>
      <c r="G75" s="40" t="s">
        <v>141</v>
      </c>
      <c r="H75" s="2"/>
      <c r="I75" s="2"/>
      <c r="J75" s="2"/>
      <c r="K75" s="2"/>
      <c r="L75" s="2"/>
      <c r="M75" s="2"/>
      <c r="N75" s="2"/>
      <c r="O75" s="95">
        <f t="shared" si="8"/>
        <v>0</v>
      </c>
      <c r="P75" s="56">
        <f t="shared" si="6"/>
        <v>0</v>
      </c>
    </row>
    <row r="76" spans="1:16" ht="15.75">
      <c r="A76" s="49" t="s">
        <v>109</v>
      </c>
      <c r="B76" s="49">
        <v>5025</v>
      </c>
      <c r="C76" s="30" t="s">
        <v>6</v>
      </c>
      <c r="D76" s="16" t="s">
        <v>134</v>
      </c>
      <c r="E76" s="119">
        <f t="shared" si="7"/>
        <v>52</v>
      </c>
      <c r="F76" s="116">
        <v>104</v>
      </c>
      <c r="G76" s="40" t="s">
        <v>141</v>
      </c>
      <c r="H76" s="2"/>
      <c r="I76" s="2"/>
      <c r="J76" s="2"/>
      <c r="K76" s="2"/>
      <c r="L76" s="2"/>
      <c r="M76" s="2"/>
      <c r="N76" s="2"/>
      <c r="O76" s="95">
        <f t="shared" si="8"/>
        <v>0</v>
      </c>
      <c r="P76" s="56">
        <f t="shared" si="6"/>
        <v>0</v>
      </c>
    </row>
    <row r="77" spans="1:16" ht="15.75">
      <c r="A77" s="27"/>
      <c r="B77" s="27"/>
      <c r="C77" s="28"/>
      <c r="D77" s="15" t="s">
        <v>143</v>
      </c>
      <c r="E77" s="120">
        <f t="shared" si="7"/>
        <v>52</v>
      </c>
      <c r="F77" s="117">
        <v>104</v>
      </c>
      <c r="G77" s="40" t="s">
        <v>141</v>
      </c>
      <c r="H77" s="2"/>
      <c r="I77" s="2"/>
      <c r="J77" s="2"/>
      <c r="K77" s="2"/>
      <c r="L77" s="2"/>
      <c r="M77" s="2"/>
      <c r="N77" s="2"/>
      <c r="O77" s="95">
        <f t="shared" si="8"/>
        <v>0</v>
      </c>
      <c r="P77" s="56">
        <f t="shared" si="6"/>
        <v>0</v>
      </c>
    </row>
    <row r="78" spans="1:16" ht="15.75">
      <c r="A78" s="27"/>
      <c r="B78" s="27"/>
      <c r="C78" s="28"/>
      <c r="D78" s="15" t="s">
        <v>137</v>
      </c>
      <c r="E78" s="120">
        <f t="shared" si="7"/>
        <v>52</v>
      </c>
      <c r="F78" s="117">
        <v>104</v>
      </c>
      <c r="G78" s="40" t="s">
        <v>141</v>
      </c>
      <c r="H78" s="2"/>
      <c r="I78" s="2"/>
      <c r="J78" s="2"/>
      <c r="K78" s="2"/>
      <c r="L78" s="2"/>
      <c r="M78" s="2"/>
      <c r="N78" s="2"/>
      <c r="O78" s="95">
        <f t="shared" si="8"/>
        <v>0</v>
      </c>
      <c r="P78" s="56">
        <f t="shared" si="6"/>
        <v>0</v>
      </c>
    </row>
    <row r="79" spans="1:16" ht="15.75">
      <c r="A79" s="27"/>
      <c r="B79" s="27"/>
      <c r="C79" s="28"/>
      <c r="D79" s="15" t="s">
        <v>144</v>
      </c>
      <c r="E79" s="120">
        <f t="shared" si="7"/>
        <v>52</v>
      </c>
      <c r="F79" s="117">
        <v>104</v>
      </c>
      <c r="G79" s="40" t="s">
        <v>141</v>
      </c>
      <c r="H79" s="2"/>
      <c r="I79" s="2"/>
      <c r="J79" s="2"/>
      <c r="K79" s="2"/>
      <c r="L79" s="2"/>
      <c r="M79" s="2"/>
      <c r="N79" s="2"/>
      <c r="O79" s="95">
        <f t="shared" si="8"/>
        <v>0</v>
      </c>
      <c r="P79" s="56">
        <f t="shared" si="6"/>
        <v>0</v>
      </c>
    </row>
    <row r="80" spans="1:16" ht="15.75">
      <c r="A80" s="27"/>
      <c r="B80" s="27"/>
      <c r="C80" s="28"/>
      <c r="D80" s="15" t="s">
        <v>133</v>
      </c>
      <c r="E80" s="120">
        <f t="shared" si="7"/>
        <v>52</v>
      </c>
      <c r="F80" s="117">
        <v>104</v>
      </c>
      <c r="G80" s="40" t="s">
        <v>141</v>
      </c>
      <c r="H80" s="2"/>
      <c r="I80" s="2"/>
      <c r="J80" s="2"/>
      <c r="K80" s="2"/>
      <c r="L80" s="2"/>
      <c r="M80" s="2"/>
      <c r="N80" s="2"/>
      <c r="O80" s="95">
        <f t="shared" si="8"/>
        <v>0</v>
      </c>
      <c r="P80" s="56">
        <f t="shared" si="6"/>
        <v>0</v>
      </c>
    </row>
    <row r="81" spans="1:16" ht="15.75">
      <c r="A81" s="27"/>
      <c r="B81" s="27"/>
      <c r="C81" s="28"/>
      <c r="D81" s="15" t="s">
        <v>131</v>
      </c>
      <c r="E81" s="120">
        <f t="shared" si="7"/>
        <v>52</v>
      </c>
      <c r="F81" s="117">
        <v>104</v>
      </c>
      <c r="G81" s="40" t="s">
        <v>141</v>
      </c>
      <c r="H81" s="2"/>
      <c r="I81" s="2"/>
      <c r="J81" s="2"/>
      <c r="K81" s="2"/>
      <c r="L81" s="2"/>
      <c r="M81" s="2"/>
      <c r="N81" s="2"/>
      <c r="O81" s="95">
        <f t="shared" si="8"/>
        <v>0</v>
      </c>
      <c r="P81" s="56">
        <f t="shared" si="6"/>
        <v>0</v>
      </c>
    </row>
    <row r="82" spans="1:16" ht="15.75">
      <c r="A82" s="49" t="s">
        <v>110</v>
      </c>
      <c r="B82" s="49">
        <v>5016</v>
      </c>
      <c r="C82" s="30" t="s">
        <v>6</v>
      </c>
      <c r="D82" s="16" t="s">
        <v>134</v>
      </c>
      <c r="E82" s="119">
        <f t="shared" si="7"/>
        <v>42.72</v>
      </c>
      <c r="F82" s="116">
        <v>85.44</v>
      </c>
      <c r="G82" s="40" t="s">
        <v>141</v>
      </c>
      <c r="H82" s="2"/>
      <c r="I82" s="2"/>
      <c r="J82" s="2"/>
      <c r="K82" s="2"/>
      <c r="L82" s="2"/>
      <c r="M82" s="2"/>
      <c r="N82" s="2"/>
      <c r="O82" s="95">
        <f t="shared" si="8"/>
        <v>0</v>
      </c>
      <c r="P82" s="56">
        <f t="shared" si="6"/>
        <v>0</v>
      </c>
    </row>
    <row r="83" spans="1:16" ht="15.75">
      <c r="A83" s="27"/>
      <c r="B83" s="27"/>
      <c r="C83" s="28"/>
      <c r="D83" s="15" t="s">
        <v>131</v>
      </c>
      <c r="E83" s="120">
        <f t="shared" si="7"/>
        <v>42.72</v>
      </c>
      <c r="F83" s="117">
        <v>85.44</v>
      </c>
      <c r="G83" s="40" t="s">
        <v>141</v>
      </c>
      <c r="H83" s="2"/>
      <c r="I83" s="2"/>
      <c r="J83" s="2"/>
      <c r="K83" s="2"/>
      <c r="L83" s="2"/>
      <c r="M83" s="2"/>
      <c r="N83" s="2"/>
      <c r="O83" s="95">
        <f t="shared" si="8"/>
        <v>0</v>
      </c>
      <c r="P83" s="56">
        <f t="shared" si="6"/>
        <v>0</v>
      </c>
    </row>
    <row r="84" spans="1:16" ht="15.75">
      <c r="A84" s="27"/>
      <c r="B84" s="27"/>
      <c r="C84" s="28"/>
      <c r="D84" s="15" t="s">
        <v>143</v>
      </c>
      <c r="E84" s="120">
        <f t="shared" si="7"/>
        <v>42.72</v>
      </c>
      <c r="F84" s="117">
        <v>85.44</v>
      </c>
      <c r="G84" s="40" t="s">
        <v>141</v>
      </c>
      <c r="H84" s="2"/>
      <c r="I84" s="2"/>
      <c r="J84" s="2"/>
      <c r="K84" s="2"/>
      <c r="L84" s="2"/>
      <c r="M84" s="2"/>
      <c r="N84" s="2"/>
      <c r="O84" s="95">
        <f t="shared" si="8"/>
        <v>0</v>
      </c>
      <c r="P84" s="56">
        <f t="shared" si="6"/>
        <v>0</v>
      </c>
    </row>
    <row r="85" spans="1:16" ht="15.75">
      <c r="A85" s="27"/>
      <c r="B85" s="27"/>
      <c r="C85" s="28"/>
      <c r="D85" s="15" t="s">
        <v>156</v>
      </c>
      <c r="E85" s="120">
        <f t="shared" si="7"/>
        <v>42.72</v>
      </c>
      <c r="F85" s="117">
        <v>85.44</v>
      </c>
      <c r="G85" s="40" t="s">
        <v>141</v>
      </c>
      <c r="H85" s="2"/>
      <c r="I85" s="2"/>
      <c r="J85" s="2"/>
      <c r="K85" s="2"/>
      <c r="L85" s="2"/>
      <c r="M85" s="2"/>
      <c r="N85" s="2"/>
      <c r="O85" s="95">
        <f t="shared" si="8"/>
        <v>0</v>
      </c>
      <c r="P85" s="56">
        <f t="shared" si="6"/>
        <v>0</v>
      </c>
    </row>
    <row r="86" spans="1:16" ht="15.75">
      <c r="A86" s="27"/>
      <c r="B86" s="27"/>
      <c r="C86" s="28"/>
      <c r="D86" s="15" t="s">
        <v>133</v>
      </c>
      <c r="E86" s="120">
        <f t="shared" si="7"/>
        <v>42.72</v>
      </c>
      <c r="F86" s="117">
        <v>85.44</v>
      </c>
      <c r="G86" s="40" t="s">
        <v>141</v>
      </c>
      <c r="H86" s="2"/>
      <c r="I86" s="2"/>
      <c r="J86" s="2"/>
      <c r="K86" s="2"/>
      <c r="L86" s="2"/>
      <c r="M86" s="2"/>
      <c r="N86" s="2"/>
      <c r="O86" s="95">
        <f t="shared" si="8"/>
        <v>0</v>
      </c>
      <c r="P86" s="56">
        <f t="shared" si="6"/>
        <v>0</v>
      </c>
    </row>
    <row r="87" spans="1:16" ht="15.75">
      <c r="A87" s="49" t="s">
        <v>111</v>
      </c>
      <c r="B87" s="49">
        <v>5001</v>
      </c>
      <c r="C87" s="30" t="s">
        <v>6</v>
      </c>
      <c r="D87" s="16" t="s">
        <v>132</v>
      </c>
      <c r="E87" s="119">
        <f t="shared" si="7"/>
        <v>23.680000000000003</v>
      </c>
      <c r="F87" s="116">
        <v>47.36000000000001</v>
      </c>
      <c r="G87" s="40" t="s">
        <v>141</v>
      </c>
      <c r="H87" s="2"/>
      <c r="I87" s="2"/>
      <c r="J87" s="2"/>
      <c r="K87" s="2"/>
      <c r="L87" s="2"/>
      <c r="M87" s="2"/>
      <c r="N87" s="2"/>
      <c r="O87" s="95">
        <f t="shared" si="8"/>
        <v>0</v>
      </c>
      <c r="P87" s="56">
        <f t="shared" si="6"/>
        <v>0</v>
      </c>
    </row>
    <row r="88" spans="1:16" ht="15.75">
      <c r="A88" s="27"/>
      <c r="B88" s="27"/>
      <c r="C88" s="28"/>
      <c r="D88" s="15" t="s">
        <v>134</v>
      </c>
      <c r="E88" s="120">
        <f t="shared" si="7"/>
        <v>23.680000000000003</v>
      </c>
      <c r="F88" s="117">
        <v>47.36000000000001</v>
      </c>
      <c r="G88" s="40" t="s">
        <v>141</v>
      </c>
      <c r="H88" s="2"/>
      <c r="I88" s="2"/>
      <c r="J88" s="2"/>
      <c r="K88" s="2"/>
      <c r="L88" s="2"/>
      <c r="M88" s="2"/>
      <c r="N88" s="2"/>
      <c r="O88" s="95">
        <f t="shared" si="8"/>
        <v>0</v>
      </c>
      <c r="P88" s="56">
        <f t="shared" si="6"/>
        <v>0</v>
      </c>
    </row>
    <row r="89" spans="1:16" ht="15.75">
      <c r="A89" s="27"/>
      <c r="B89" s="27"/>
      <c r="C89" s="28"/>
      <c r="D89" s="15" t="s">
        <v>143</v>
      </c>
      <c r="E89" s="120">
        <f t="shared" si="7"/>
        <v>23.680000000000003</v>
      </c>
      <c r="F89" s="117">
        <v>47.36000000000001</v>
      </c>
      <c r="G89" s="40" t="s">
        <v>141</v>
      </c>
      <c r="H89" s="2"/>
      <c r="I89" s="2"/>
      <c r="J89" s="2"/>
      <c r="K89" s="2"/>
      <c r="L89" s="2"/>
      <c r="M89" s="2"/>
      <c r="N89" s="2"/>
      <c r="O89" s="95">
        <f t="shared" si="8"/>
        <v>0</v>
      </c>
      <c r="P89" s="56">
        <f t="shared" si="6"/>
        <v>0</v>
      </c>
    </row>
    <row r="90" spans="1:16" ht="15.75">
      <c r="A90" s="27"/>
      <c r="B90" s="27"/>
      <c r="C90" s="28"/>
      <c r="D90" s="15" t="s">
        <v>136</v>
      </c>
      <c r="E90" s="120">
        <f t="shared" si="7"/>
        <v>23.680000000000003</v>
      </c>
      <c r="F90" s="117">
        <v>47.36000000000001</v>
      </c>
      <c r="G90" s="40" t="s">
        <v>141</v>
      </c>
      <c r="H90" s="2"/>
      <c r="I90" s="2"/>
      <c r="J90" s="2"/>
      <c r="K90" s="2"/>
      <c r="L90" s="2"/>
      <c r="M90" s="2"/>
      <c r="N90" s="2"/>
      <c r="O90" s="95">
        <f t="shared" si="8"/>
        <v>0</v>
      </c>
      <c r="P90" s="56">
        <f t="shared" si="6"/>
        <v>0</v>
      </c>
    </row>
    <row r="91" spans="1:16" ht="15.75">
      <c r="A91" s="27"/>
      <c r="B91" s="27"/>
      <c r="C91" s="28"/>
      <c r="D91" s="15" t="s">
        <v>151</v>
      </c>
      <c r="E91" s="120">
        <f t="shared" si="7"/>
        <v>23.680000000000003</v>
      </c>
      <c r="F91" s="117">
        <v>47.36000000000001</v>
      </c>
      <c r="G91" s="40" t="s">
        <v>141</v>
      </c>
      <c r="H91" s="2"/>
      <c r="I91" s="2"/>
      <c r="J91" s="2"/>
      <c r="K91" s="2"/>
      <c r="L91" s="2"/>
      <c r="M91" s="2"/>
      <c r="N91" s="2"/>
      <c r="O91" s="95">
        <f t="shared" si="8"/>
        <v>0</v>
      </c>
      <c r="P91" s="56">
        <f t="shared" si="6"/>
        <v>0</v>
      </c>
    </row>
    <row r="92" spans="1:16" ht="15.75">
      <c r="A92" s="49" t="s">
        <v>112</v>
      </c>
      <c r="B92" s="49">
        <v>5000</v>
      </c>
      <c r="C92" s="30" t="s">
        <v>6</v>
      </c>
      <c r="D92" s="16" t="s">
        <v>134</v>
      </c>
      <c r="E92" s="119">
        <f t="shared" si="7"/>
        <v>23.680000000000003</v>
      </c>
      <c r="F92" s="116">
        <v>47.36000000000001</v>
      </c>
      <c r="G92" s="40" t="s">
        <v>141</v>
      </c>
      <c r="H92" s="2"/>
      <c r="I92" s="2"/>
      <c r="J92" s="2"/>
      <c r="K92" s="2"/>
      <c r="L92" s="2"/>
      <c r="M92" s="2"/>
      <c r="N92" s="2"/>
      <c r="O92" s="95">
        <f t="shared" si="8"/>
        <v>0</v>
      </c>
      <c r="P92" s="56">
        <f t="shared" si="6"/>
        <v>0</v>
      </c>
    </row>
    <row r="93" spans="1:16" ht="15.75">
      <c r="A93" s="27"/>
      <c r="B93" s="27"/>
      <c r="C93" s="28"/>
      <c r="D93" s="15" t="s">
        <v>132</v>
      </c>
      <c r="E93" s="120">
        <f t="shared" si="7"/>
        <v>23.680000000000003</v>
      </c>
      <c r="F93" s="117">
        <v>47.36000000000001</v>
      </c>
      <c r="G93" s="40" t="s">
        <v>141</v>
      </c>
      <c r="H93" s="2"/>
      <c r="I93" s="2"/>
      <c r="J93" s="2"/>
      <c r="K93" s="2"/>
      <c r="L93" s="2"/>
      <c r="M93" s="2"/>
      <c r="N93" s="2"/>
      <c r="O93" s="95">
        <f t="shared" si="8"/>
        <v>0</v>
      </c>
      <c r="P93" s="56">
        <f t="shared" si="6"/>
        <v>0</v>
      </c>
    </row>
    <row r="94" spans="1:16" ht="15.75">
      <c r="A94" s="27"/>
      <c r="B94" s="27"/>
      <c r="C94" s="28"/>
      <c r="D94" s="15" t="s">
        <v>156</v>
      </c>
      <c r="E94" s="120">
        <f t="shared" si="7"/>
        <v>23.680000000000003</v>
      </c>
      <c r="F94" s="117">
        <v>47.36000000000001</v>
      </c>
      <c r="G94" s="40" t="s">
        <v>141</v>
      </c>
      <c r="H94" s="2"/>
      <c r="I94" s="2"/>
      <c r="J94" s="2"/>
      <c r="K94" s="2"/>
      <c r="L94" s="2"/>
      <c r="M94" s="2"/>
      <c r="N94" s="2"/>
      <c r="O94" s="95">
        <f t="shared" si="8"/>
        <v>0</v>
      </c>
      <c r="P94" s="56">
        <f t="shared" si="6"/>
        <v>0</v>
      </c>
    </row>
    <row r="95" spans="1:16" ht="15.75">
      <c r="A95" s="27"/>
      <c r="B95" s="27"/>
      <c r="C95" s="28"/>
      <c r="D95" s="15" t="s">
        <v>151</v>
      </c>
      <c r="E95" s="120">
        <f t="shared" si="7"/>
        <v>23.680000000000003</v>
      </c>
      <c r="F95" s="117">
        <v>47.36000000000001</v>
      </c>
      <c r="G95" s="40" t="s">
        <v>141</v>
      </c>
      <c r="H95" s="2"/>
      <c r="I95" s="2"/>
      <c r="J95" s="2"/>
      <c r="K95" s="2"/>
      <c r="L95" s="2"/>
      <c r="M95" s="2"/>
      <c r="N95" s="2"/>
      <c r="O95" s="95">
        <f t="shared" si="8"/>
        <v>0</v>
      </c>
      <c r="P95" s="56">
        <f t="shared" si="6"/>
        <v>0</v>
      </c>
    </row>
    <row r="96" spans="1:16" ht="15.75">
      <c r="A96" s="49" t="s">
        <v>113</v>
      </c>
      <c r="B96" s="49">
        <v>5021</v>
      </c>
      <c r="C96" s="30" t="s">
        <v>6</v>
      </c>
      <c r="D96" s="16" t="s">
        <v>132</v>
      </c>
      <c r="E96" s="119">
        <f t="shared" si="7"/>
        <v>37.92</v>
      </c>
      <c r="F96" s="116">
        <v>75.84</v>
      </c>
      <c r="G96" s="40" t="s">
        <v>141</v>
      </c>
      <c r="H96" s="2"/>
      <c r="I96" s="2"/>
      <c r="J96" s="2"/>
      <c r="K96" s="2"/>
      <c r="L96" s="2"/>
      <c r="M96" s="2"/>
      <c r="N96" s="2"/>
      <c r="O96" s="95">
        <f t="shared" si="8"/>
        <v>0</v>
      </c>
      <c r="P96" s="56">
        <f t="shared" si="6"/>
        <v>0</v>
      </c>
    </row>
    <row r="97" spans="1:16" ht="15.75">
      <c r="A97" s="27"/>
      <c r="B97" s="27"/>
      <c r="C97" s="28"/>
      <c r="D97" s="15" t="s">
        <v>134</v>
      </c>
      <c r="E97" s="120">
        <f t="shared" si="7"/>
        <v>37.92</v>
      </c>
      <c r="F97" s="117">
        <v>75.84</v>
      </c>
      <c r="G97" s="40" t="s">
        <v>141</v>
      </c>
      <c r="H97" s="2"/>
      <c r="I97" s="2"/>
      <c r="J97" s="2"/>
      <c r="K97" s="2"/>
      <c r="L97" s="2"/>
      <c r="M97" s="2"/>
      <c r="N97" s="2"/>
      <c r="O97" s="95">
        <f t="shared" si="8"/>
        <v>0</v>
      </c>
      <c r="P97" s="56">
        <f t="shared" si="6"/>
        <v>0</v>
      </c>
    </row>
    <row r="98" spans="1:16" ht="15.75">
      <c r="A98" s="27"/>
      <c r="B98" s="27"/>
      <c r="C98" s="28"/>
      <c r="D98" s="15" t="s">
        <v>133</v>
      </c>
      <c r="E98" s="120">
        <f t="shared" si="7"/>
        <v>37.92</v>
      </c>
      <c r="F98" s="117">
        <v>75.84</v>
      </c>
      <c r="G98" s="40" t="s">
        <v>141</v>
      </c>
      <c r="H98" s="2"/>
      <c r="I98" s="2"/>
      <c r="J98" s="2"/>
      <c r="K98" s="2"/>
      <c r="L98" s="2"/>
      <c r="M98" s="2"/>
      <c r="N98" s="2"/>
      <c r="O98" s="95">
        <f t="shared" si="8"/>
        <v>0</v>
      </c>
      <c r="P98" s="56">
        <f t="shared" si="6"/>
        <v>0</v>
      </c>
    </row>
    <row r="99" spans="1:16" ht="15.75">
      <c r="A99" s="27"/>
      <c r="B99" s="27"/>
      <c r="C99" s="28"/>
      <c r="D99" s="15" t="s">
        <v>136</v>
      </c>
      <c r="E99" s="120">
        <f t="shared" si="7"/>
        <v>37.92</v>
      </c>
      <c r="F99" s="117">
        <v>75.84</v>
      </c>
      <c r="G99" s="40" t="s">
        <v>141</v>
      </c>
      <c r="H99" s="2"/>
      <c r="I99" s="2"/>
      <c r="J99" s="2"/>
      <c r="K99" s="2"/>
      <c r="L99" s="2"/>
      <c r="M99" s="2"/>
      <c r="N99" s="2"/>
      <c r="O99" s="95">
        <f t="shared" si="8"/>
        <v>0</v>
      </c>
      <c r="P99" s="56">
        <f t="shared" si="6"/>
        <v>0</v>
      </c>
    </row>
    <row r="100" spans="1:16" ht="15.75">
      <c r="A100" s="27"/>
      <c r="B100" s="27"/>
      <c r="C100" s="28"/>
      <c r="D100" s="15" t="s">
        <v>156</v>
      </c>
      <c r="E100" s="120">
        <f t="shared" si="7"/>
        <v>37.92</v>
      </c>
      <c r="F100" s="117">
        <v>75.84</v>
      </c>
      <c r="G100" s="40" t="s">
        <v>141</v>
      </c>
      <c r="H100" s="2"/>
      <c r="I100" s="2"/>
      <c r="J100" s="2"/>
      <c r="K100" s="2"/>
      <c r="L100" s="2"/>
      <c r="M100" s="2"/>
      <c r="N100" s="2"/>
      <c r="O100" s="95">
        <f t="shared" si="8"/>
        <v>0</v>
      </c>
      <c r="P100" s="56">
        <f t="shared" si="6"/>
        <v>0</v>
      </c>
    </row>
    <row r="101" spans="1:16" ht="15.75">
      <c r="A101" s="49" t="s">
        <v>47</v>
      </c>
      <c r="B101" s="49">
        <v>5024</v>
      </c>
      <c r="C101" s="30" t="s">
        <v>6</v>
      </c>
      <c r="D101" s="16" t="s">
        <v>131</v>
      </c>
      <c r="E101" s="119">
        <f aca="true" t="shared" si="9" ref="E101:E124">F101/2</f>
        <v>21.28</v>
      </c>
      <c r="F101" s="116">
        <v>42.56</v>
      </c>
      <c r="G101" s="40" t="s">
        <v>141</v>
      </c>
      <c r="H101" s="2"/>
      <c r="I101" s="2"/>
      <c r="J101" s="2"/>
      <c r="K101" s="2"/>
      <c r="L101" s="2"/>
      <c r="M101" s="2"/>
      <c r="N101" s="2"/>
      <c r="O101" s="95">
        <f t="shared" si="8"/>
        <v>0</v>
      </c>
      <c r="P101" s="56">
        <f t="shared" si="6"/>
        <v>0</v>
      </c>
    </row>
    <row r="102" spans="1:16" ht="15.75">
      <c r="A102" s="27"/>
      <c r="B102" s="27"/>
      <c r="C102" s="28"/>
      <c r="D102" s="15" t="s">
        <v>132</v>
      </c>
      <c r="E102" s="120">
        <f t="shared" si="9"/>
        <v>21.28</v>
      </c>
      <c r="F102" s="117">
        <v>42.56</v>
      </c>
      <c r="G102" s="40" t="s">
        <v>141</v>
      </c>
      <c r="H102" s="2"/>
      <c r="I102" s="2"/>
      <c r="J102" s="2"/>
      <c r="K102" s="2"/>
      <c r="L102" s="2"/>
      <c r="M102" s="2"/>
      <c r="N102" s="2"/>
      <c r="O102" s="95">
        <f t="shared" si="8"/>
        <v>0</v>
      </c>
      <c r="P102" s="56">
        <f t="shared" si="6"/>
        <v>0</v>
      </c>
    </row>
    <row r="103" spans="1:16" ht="15.75">
      <c r="A103" s="27"/>
      <c r="B103" s="27"/>
      <c r="C103" s="28"/>
      <c r="D103" s="15" t="s">
        <v>134</v>
      </c>
      <c r="E103" s="120">
        <f t="shared" si="9"/>
        <v>21.28</v>
      </c>
      <c r="F103" s="117">
        <v>42.56</v>
      </c>
      <c r="G103" s="40" t="s">
        <v>141</v>
      </c>
      <c r="H103" s="2"/>
      <c r="I103" s="2"/>
      <c r="J103" s="2"/>
      <c r="K103" s="2"/>
      <c r="L103" s="2"/>
      <c r="M103" s="2"/>
      <c r="N103" s="2"/>
      <c r="O103" s="95">
        <f t="shared" si="8"/>
        <v>0</v>
      </c>
      <c r="P103" s="56">
        <f aca="true" t="shared" si="10" ref="P103:P126">O103*E103</f>
        <v>0</v>
      </c>
    </row>
    <row r="104" spans="1:16" ht="15.75">
      <c r="A104" s="27"/>
      <c r="B104" s="27"/>
      <c r="C104" s="28"/>
      <c r="D104" s="15" t="s">
        <v>143</v>
      </c>
      <c r="E104" s="120">
        <f t="shared" si="9"/>
        <v>21.28</v>
      </c>
      <c r="F104" s="117">
        <v>42.56</v>
      </c>
      <c r="G104" s="40" t="s">
        <v>141</v>
      </c>
      <c r="H104" s="2"/>
      <c r="I104" s="2"/>
      <c r="J104" s="2"/>
      <c r="K104" s="2"/>
      <c r="L104" s="2"/>
      <c r="M104" s="2"/>
      <c r="N104" s="2"/>
      <c r="O104" s="95">
        <f t="shared" si="8"/>
        <v>0</v>
      </c>
      <c r="P104" s="56">
        <f t="shared" si="10"/>
        <v>0</v>
      </c>
    </row>
    <row r="105" spans="1:16" ht="15.75">
      <c r="A105" s="49"/>
      <c r="B105" s="49"/>
      <c r="C105" s="30"/>
      <c r="D105" s="15" t="s">
        <v>136</v>
      </c>
      <c r="E105" s="120">
        <f t="shared" si="9"/>
        <v>21.28</v>
      </c>
      <c r="F105" s="118">
        <v>42.56</v>
      </c>
      <c r="G105" s="53" t="s">
        <v>141</v>
      </c>
      <c r="H105" s="2"/>
      <c r="I105" s="2"/>
      <c r="J105" s="2"/>
      <c r="K105" s="2"/>
      <c r="L105" s="2"/>
      <c r="M105" s="2"/>
      <c r="N105" s="2"/>
      <c r="O105" s="95">
        <f t="shared" si="8"/>
        <v>0</v>
      </c>
      <c r="P105" s="56">
        <f t="shared" si="10"/>
        <v>0</v>
      </c>
    </row>
    <row r="106" spans="1:16" ht="15.75">
      <c r="A106" s="49" t="s">
        <v>114</v>
      </c>
      <c r="B106" s="49">
        <v>5018</v>
      </c>
      <c r="C106" s="30" t="s">
        <v>6</v>
      </c>
      <c r="D106" s="16" t="s">
        <v>134</v>
      </c>
      <c r="E106" s="119">
        <f t="shared" si="9"/>
        <v>47.52</v>
      </c>
      <c r="F106" s="116">
        <v>95.04</v>
      </c>
      <c r="G106" s="40" t="s">
        <v>141</v>
      </c>
      <c r="H106" s="2"/>
      <c r="I106" s="2"/>
      <c r="J106" s="2"/>
      <c r="K106" s="2"/>
      <c r="L106" s="2"/>
      <c r="M106" s="2"/>
      <c r="N106" s="2"/>
      <c r="O106" s="95">
        <f aca="true" t="shared" si="11" ref="O106:O126">SUM(H106:M106)</f>
        <v>0</v>
      </c>
      <c r="P106" s="56">
        <f t="shared" si="10"/>
        <v>0</v>
      </c>
    </row>
    <row r="107" spans="1:16" ht="15.75">
      <c r="A107" s="27"/>
      <c r="B107" s="27"/>
      <c r="C107" s="28"/>
      <c r="D107" s="15" t="s">
        <v>143</v>
      </c>
      <c r="E107" s="120">
        <f t="shared" si="9"/>
        <v>47.52</v>
      </c>
      <c r="F107" s="117">
        <v>95.04</v>
      </c>
      <c r="G107" s="40" t="s">
        <v>141</v>
      </c>
      <c r="H107" s="2"/>
      <c r="I107" s="2"/>
      <c r="J107" s="2"/>
      <c r="K107" s="2"/>
      <c r="L107" s="2"/>
      <c r="M107" s="2"/>
      <c r="N107" s="2"/>
      <c r="O107" s="95">
        <f t="shared" si="11"/>
        <v>0</v>
      </c>
      <c r="P107" s="56">
        <f t="shared" si="10"/>
        <v>0</v>
      </c>
    </row>
    <row r="108" spans="1:16" ht="15.75">
      <c r="A108" s="27"/>
      <c r="B108" s="27"/>
      <c r="C108" s="28"/>
      <c r="D108" s="15" t="s">
        <v>131</v>
      </c>
      <c r="E108" s="120">
        <f t="shared" si="9"/>
        <v>47.52</v>
      </c>
      <c r="F108" s="117">
        <v>95.04</v>
      </c>
      <c r="G108" s="40" t="s">
        <v>141</v>
      </c>
      <c r="H108" s="2"/>
      <c r="I108" s="2"/>
      <c r="J108" s="2"/>
      <c r="K108" s="2"/>
      <c r="L108" s="2"/>
      <c r="M108" s="2"/>
      <c r="N108" s="2"/>
      <c r="O108" s="95">
        <f t="shared" si="11"/>
        <v>0</v>
      </c>
      <c r="P108" s="56">
        <f t="shared" si="10"/>
        <v>0</v>
      </c>
    </row>
    <row r="109" spans="1:16" ht="15.75">
      <c r="A109" s="27"/>
      <c r="B109" s="27"/>
      <c r="C109" s="28"/>
      <c r="D109" s="15" t="s">
        <v>156</v>
      </c>
      <c r="E109" s="120">
        <f t="shared" si="9"/>
        <v>47.52</v>
      </c>
      <c r="F109" s="117">
        <v>95.04</v>
      </c>
      <c r="G109" s="40" t="s">
        <v>141</v>
      </c>
      <c r="H109" s="2"/>
      <c r="I109" s="2"/>
      <c r="J109" s="2"/>
      <c r="K109" s="2"/>
      <c r="L109" s="2"/>
      <c r="M109" s="2"/>
      <c r="N109" s="2"/>
      <c r="O109" s="95">
        <f t="shared" si="11"/>
        <v>0</v>
      </c>
      <c r="P109" s="56">
        <f t="shared" si="10"/>
        <v>0</v>
      </c>
    </row>
    <row r="110" spans="1:16" ht="15.75">
      <c r="A110" s="49" t="s">
        <v>115</v>
      </c>
      <c r="B110" s="49">
        <v>5029</v>
      </c>
      <c r="C110" s="30" t="s">
        <v>6</v>
      </c>
      <c r="D110" s="16" t="s">
        <v>136</v>
      </c>
      <c r="E110" s="119">
        <f t="shared" si="9"/>
        <v>42.72</v>
      </c>
      <c r="F110" s="116">
        <v>85.44</v>
      </c>
      <c r="G110" s="40" t="s">
        <v>141</v>
      </c>
      <c r="H110" s="2"/>
      <c r="I110" s="2"/>
      <c r="J110" s="2"/>
      <c r="K110" s="2"/>
      <c r="L110" s="2"/>
      <c r="M110" s="2"/>
      <c r="N110" s="2"/>
      <c r="O110" s="95">
        <f t="shared" si="11"/>
        <v>0</v>
      </c>
      <c r="P110" s="56">
        <f t="shared" si="10"/>
        <v>0</v>
      </c>
    </row>
    <row r="111" spans="1:16" ht="15.75">
      <c r="A111" s="27"/>
      <c r="B111" s="27"/>
      <c r="C111" s="28"/>
      <c r="D111" s="15" t="s">
        <v>131</v>
      </c>
      <c r="E111" s="120">
        <f t="shared" si="9"/>
        <v>42.72</v>
      </c>
      <c r="F111" s="117">
        <v>85.44</v>
      </c>
      <c r="G111" s="40" t="s">
        <v>141</v>
      </c>
      <c r="H111" s="2"/>
      <c r="I111" s="2"/>
      <c r="J111" s="2"/>
      <c r="K111" s="2"/>
      <c r="L111" s="2"/>
      <c r="M111" s="2"/>
      <c r="N111" s="2"/>
      <c r="O111" s="95">
        <f t="shared" si="11"/>
        <v>0</v>
      </c>
      <c r="P111" s="56">
        <f t="shared" si="10"/>
        <v>0</v>
      </c>
    </row>
    <row r="112" spans="1:16" ht="15.75">
      <c r="A112" s="27"/>
      <c r="B112" s="27"/>
      <c r="C112" s="28"/>
      <c r="D112" s="15" t="s">
        <v>135</v>
      </c>
      <c r="E112" s="120">
        <f t="shared" si="9"/>
        <v>42.72</v>
      </c>
      <c r="F112" s="117">
        <v>85.44</v>
      </c>
      <c r="G112" s="40" t="s">
        <v>141</v>
      </c>
      <c r="H112" s="2"/>
      <c r="I112" s="2"/>
      <c r="J112" s="2"/>
      <c r="K112" s="2"/>
      <c r="L112" s="2"/>
      <c r="M112" s="2"/>
      <c r="N112" s="2"/>
      <c r="O112" s="95">
        <f t="shared" si="11"/>
        <v>0</v>
      </c>
      <c r="P112" s="56">
        <f t="shared" si="10"/>
        <v>0</v>
      </c>
    </row>
    <row r="113" spans="1:16" ht="15.75">
      <c r="A113" s="49"/>
      <c r="B113" s="49"/>
      <c r="C113" s="30"/>
      <c r="D113" s="15" t="s">
        <v>132</v>
      </c>
      <c r="E113" s="120">
        <f t="shared" si="9"/>
        <v>42.72</v>
      </c>
      <c r="F113" s="118">
        <v>85.44</v>
      </c>
      <c r="G113" s="53" t="s">
        <v>141</v>
      </c>
      <c r="H113" s="2"/>
      <c r="I113" s="2"/>
      <c r="J113" s="2"/>
      <c r="K113" s="2"/>
      <c r="L113" s="2"/>
      <c r="M113" s="2"/>
      <c r="N113" s="2"/>
      <c r="O113" s="95">
        <f t="shared" si="11"/>
        <v>0</v>
      </c>
      <c r="P113" s="56">
        <f t="shared" si="10"/>
        <v>0</v>
      </c>
    </row>
    <row r="114" spans="1:16" ht="15.75">
      <c r="A114" s="204" t="s">
        <v>48</v>
      </c>
      <c r="B114" s="204">
        <v>5019</v>
      </c>
      <c r="C114" s="204" t="s">
        <v>6</v>
      </c>
      <c r="D114" s="272" t="s">
        <v>132</v>
      </c>
      <c r="E114" s="273">
        <f t="shared" si="9"/>
        <v>61.760000000000005</v>
      </c>
      <c r="F114" s="274">
        <v>123.52000000000001</v>
      </c>
      <c r="G114" s="203" t="s">
        <v>178</v>
      </c>
      <c r="H114" s="2"/>
      <c r="I114" s="2"/>
      <c r="J114" s="2"/>
      <c r="K114" s="2"/>
      <c r="L114" s="2"/>
      <c r="M114" s="2"/>
      <c r="N114" s="2"/>
      <c r="O114" s="95">
        <f t="shared" si="11"/>
        <v>0</v>
      </c>
      <c r="P114" s="56">
        <f t="shared" si="10"/>
        <v>0</v>
      </c>
    </row>
    <row r="115" spans="1:16" ht="15.75">
      <c r="A115" s="262"/>
      <c r="B115" s="262"/>
      <c r="C115" s="262"/>
      <c r="D115" s="275" t="s">
        <v>131</v>
      </c>
      <c r="E115" s="276">
        <f t="shared" si="9"/>
        <v>61.760000000000005</v>
      </c>
      <c r="F115" s="277">
        <v>123.52000000000001</v>
      </c>
      <c r="G115" s="203" t="s">
        <v>178</v>
      </c>
      <c r="H115" s="2"/>
      <c r="I115" s="2"/>
      <c r="J115" s="2"/>
      <c r="K115" s="2"/>
      <c r="L115" s="2"/>
      <c r="M115" s="2"/>
      <c r="N115" s="2"/>
      <c r="O115" s="95">
        <f t="shared" si="11"/>
        <v>0</v>
      </c>
      <c r="P115" s="56">
        <f t="shared" si="10"/>
        <v>0</v>
      </c>
    </row>
    <row r="116" spans="1:16" ht="15.75">
      <c r="A116" s="262"/>
      <c r="B116" s="262"/>
      <c r="C116" s="262"/>
      <c r="D116" s="275" t="s">
        <v>133</v>
      </c>
      <c r="E116" s="276">
        <f t="shared" si="9"/>
        <v>61.760000000000005</v>
      </c>
      <c r="F116" s="277">
        <v>123.52000000000001</v>
      </c>
      <c r="G116" s="203" t="s">
        <v>178</v>
      </c>
      <c r="H116" s="2"/>
      <c r="I116" s="2"/>
      <c r="J116" s="2"/>
      <c r="K116" s="2"/>
      <c r="L116" s="2"/>
      <c r="M116" s="2"/>
      <c r="N116" s="2"/>
      <c r="O116" s="95">
        <f t="shared" si="11"/>
        <v>0</v>
      </c>
      <c r="P116" s="56">
        <f t="shared" si="10"/>
        <v>0</v>
      </c>
    </row>
    <row r="117" spans="1:16" ht="15.75">
      <c r="A117" s="204" t="s">
        <v>116</v>
      </c>
      <c r="B117" s="204">
        <v>5022</v>
      </c>
      <c r="C117" s="204" t="s">
        <v>6</v>
      </c>
      <c r="D117" s="272" t="s">
        <v>131</v>
      </c>
      <c r="E117" s="273">
        <f t="shared" si="9"/>
        <v>104.48</v>
      </c>
      <c r="F117" s="274">
        <v>208.96</v>
      </c>
      <c r="G117" s="203" t="s">
        <v>178</v>
      </c>
      <c r="H117" s="2"/>
      <c r="I117" s="2"/>
      <c r="J117" s="2"/>
      <c r="K117" s="2"/>
      <c r="L117" s="2"/>
      <c r="M117" s="2"/>
      <c r="N117" s="2"/>
      <c r="O117" s="95">
        <f t="shared" si="11"/>
        <v>0</v>
      </c>
      <c r="P117" s="56">
        <f t="shared" si="10"/>
        <v>0</v>
      </c>
    </row>
    <row r="118" spans="1:16" ht="15.75">
      <c r="A118" s="262"/>
      <c r="B118" s="262"/>
      <c r="C118" s="262"/>
      <c r="D118" s="275" t="s">
        <v>132</v>
      </c>
      <c r="E118" s="276">
        <f t="shared" si="9"/>
        <v>104.48</v>
      </c>
      <c r="F118" s="277">
        <v>208.96</v>
      </c>
      <c r="G118" s="203" t="s">
        <v>178</v>
      </c>
      <c r="H118" s="2"/>
      <c r="I118" s="2"/>
      <c r="J118" s="2"/>
      <c r="K118" s="2"/>
      <c r="L118" s="2"/>
      <c r="M118" s="2"/>
      <c r="N118" s="2"/>
      <c r="O118" s="95">
        <f t="shared" si="11"/>
        <v>0</v>
      </c>
      <c r="P118" s="56">
        <f t="shared" si="10"/>
        <v>0</v>
      </c>
    </row>
    <row r="119" spans="1:16" ht="15.75">
      <c r="A119" s="262"/>
      <c r="B119" s="262"/>
      <c r="C119" s="262"/>
      <c r="D119" s="275" t="s">
        <v>156</v>
      </c>
      <c r="E119" s="276">
        <f t="shared" si="9"/>
        <v>104.48</v>
      </c>
      <c r="F119" s="277">
        <v>208.96</v>
      </c>
      <c r="G119" s="203" t="s">
        <v>178</v>
      </c>
      <c r="H119" s="2"/>
      <c r="I119" s="2"/>
      <c r="J119" s="2"/>
      <c r="K119" s="2"/>
      <c r="L119" s="2"/>
      <c r="M119" s="2"/>
      <c r="N119" s="2"/>
      <c r="O119" s="95">
        <f t="shared" si="11"/>
        <v>0</v>
      </c>
      <c r="P119" s="56">
        <f t="shared" si="10"/>
        <v>0</v>
      </c>
    </row>
    <row r="120" spans="1:16" ht="15.75">
      <c r="A120" s="49" t="s">
        <v>117</v>
      </c>
      <c r="B120" s="49">
        <v>5023</v>
      </c>
      <c r="C120" s="30" t="s">
        <v>6</v>
      </c>
      <c r="D120" s="16" t="s">
        <v>134</v>
      </c>
      <c r="E120" s="119">
        <f t="shared" si="9"/>
        <v>80.64</v>
      </c>
      <c r="F120" s="116">
        <v>161.28</v>
      </c>
      <c r="G120" s="40" t="s">
        <v>141</v>
      </c>
      <c r="H120" s="2"/>
      <c r="I120" s="2"/>
      <c r="J120" s="2"/>
      <c r="K120" s="2"/>
      <c r="L120" s="2"/>
      <c r="M120" s="2"/>
      <c r="N120" s="2"/>
      <c r="O120" s="95">
        <f t="shared" si="11"/>
        <v>0</v>
      </c>
      <c r="P120" s="56">
        <f t="shared" si="10"/>
        <v>0</v>
      </c>
    </row>
    <row r="121" spans="1:16" ht="15.75">
      <c r="A121" s="27"/>
      <c r="B121" s="27"/>
      <c r="C121" s="28"/>
      <c r="D121" s="15" t="s">
        <v>131</v>
      </c>
      <c r="E121" s="120">
        <f t="shared" si="9"/>
        <v>80.64</v>
      </c>
      <c r="F121" s="117">
        <v>161.28</v>
      </c>
      <c r="G121" s="40" t="s">
        <v>141</v>
      </c>
      <c r="H121" s="2"/>
      <c r="I121" s="2"/>
      <c r="J121" s="2"/>
      <c r="K121" s="2"/>
      <c r="L121" s="2"/>
      <c r="M121" s="2"/>
      <c r="N121" s="2"/>
      <c r="O121" s="95">
        <f t="shared" si="11"/>
        <v>0</v>
      </c>
      <c r="P121" s="56">
        <f t="shared" si="10"/>
        <v>0</v>
      </c>
    </row>
    <row r="122" spans="1:16" ht="15.75">
      <c r="A122" s="27"/>
      <c r="B122" s="27"/>
      <c r="C122" s="28"/>
      <c r="D122" s="15" t="s">
        <v>132</v>
      </c>
      <c r="E122" s="120">
        <f t="shared" si="9"/>
        <v>80.64</v>
      </c>
      <c r="F122" s="117">
        <v>161.28</v>
      </c>
      <c r="G122" s="40" t="s">
        <v>141</v>
      </c>
      <c r="H122" s="2"/>
      <c r="I122" s="2"/>
      <c r="J122" s="2"/>
      <c r="K122" s="2"/>
      <c r="L122" s="2"/>
      <c r="M122" s="2"/>
      <c r="N122" s="2"/>
      <c r="O122" s="95">
        <f t="shared" si="11"/>
        <v>0</v>
      </c>
      <c r="P122" s="56">
        <f t="shared" si="10"/>
        <v>0</v>
      </c>
    </row>
    <row r="123" spans="1:16" ht="15.75">
      <c r="A123" s="27"/>
      <c r="B123" s="27"/>
      <c r="C123" s="28"/>
      <c r="D123" s="15" t="s">
        <v>157</v>
      </c>
      <c r="E123" s="120">
        <f t="shared" si="9"/>
        <v>80.64</v>
      </c>
      <c r="F123" s="117">
        <v>161.28</v>
      </c>
      <c r="G123" s="40" t="s">
        <v>141</v>
      </c>
      <c r="H123" s="2"/>
      <c r="I123" s="2"/>
      <c r="J123" s="2"/>
      <c r="K123" s="2"/>
      <c r="L123" s="2"/>
      <c r="M123" s="2"/>
      <c r="N123" s="2"/>
      <c r="O123" s="95">
        <f t="shared" si="11"/>
        <v>0</v>
      </c>
      <c r="P123" s="56">
        <f t="shared" si="10"/>
        <v>0</v>
      </c>
    </row>
    <row r="124" spans="1:16" ht="15.75">
      <c r="A124" s="204" t="s">
        <v>118</v>
      </c>
      <c r="B124" s="204">
        <v>5007</v>
      </c>
      <c r="C124" s="204" t="s">
        <v>6</v>
      </c>
      <c r="D124" s="272" t="s">
        <v>131</v>
      </c>
      <c r="E124" s="273">
        <f t="shared" si="9"/>
        <v>85.44</v>
      </c>
      <c r="F124" s="274">
        <v>170.88</v>
      </c>
      <c r="G124" s="203" t="s">
        <v>178</v>
      </c>
      <c r="H124" s="2"/>
      <c r="I124" s="2"/>
      <c r="J124" s="2"/>
      <c r="K124" s="2"/>
      <c r="L124" s="2"/>
      <c r="M124" s="2"/>
      <c r="N124" s="2"/>
      <c r="O124" s="95">
        <f t="shared" si="11"/>
        <v>0</v>
      </c>
      <c r="P124" s="56">
        <f t="shared" si="10"/>
        <v>0</v>
      </c>
    </row>
    <row r="125" spans="1:16" ht="15.75">
      <c r="A125" s="275"/>
      <c r="B125" s="275"/>
      <c r="C125" s="275"/>
      <c r="D125" s="275" t="s">
        <v>132</v>
      </c>
      <c r="E125" s="276">
        <f>F125/2</f>
        <v>85.44</v>
      </c>
      <c r="F125" s="277">
        <v>170.88</v>
      </c>
      <c r="G125" s="203" t="s">
        <v>178</v>
      </c>
      <c r="H125" s="2"/>
      <c r="I125" s="2"/>
      <c r="J125" s="2"/>
      <c r="K125" s="2"/>
      <c r="L125" s="2"/>
      <c r="M125" s="2"/>
      <c r="N125" s="2"/>
      <c r="O125" s="95">
        <f t="shared" si="11"/>
        <v>0</v>
      </c>
      <c r="P125" s="56">
        <f t="shared" si="10"/>
        <v>0</v>
      </c>
    </row>
    <row r="126" spans="1:16" ht="15.75">
      <c r="A126" s="278"/>
      <c r="B126" s="278"/>
      <c r="C126" s="278"/>
      <c r="D126" s="279" t="s">
        <v>133</v>
      </c>
      <c r="E126" s="276">
        <f>F126/2</f>
        <v>85.44</v>
      </c>
      <c r="F126" s="277">
        <v>170.88</v>
      </c>
      <c r="G126" s="203" t="s">
        <v>178</v>
      </c>
      <c r="H126" s="2"/>
      <c r="I126" s="2"/>
      <c r="J126" s="2"/>
      <c r="K126" s="2"/>
      <c r="L126" s="2"/>
      <c r="M126" s="2"/>
      <c r="N126" s="2"/>
      <c r="O126" s="95">
        <f t="shared" si="11"/>
        <v>0</v>
      </c>
      <c r="P126" s="56">
        <f t="shared" si="10"/>
        <v>0</v>
      </c>
    </row>
    <row r="127" spans="1:16" ht="16.5" thickBot="1">
      <c r="A127" s="278"/>
      <c r="B127" s="278"/>
      <c r="C127" s="278"/>
      <c r="D127" s="279" t="s">
        <v>156</v>
      </c>
      <c r="E127" s="276">
        <f>F127/2</f>
        <v>85.44</v>
      </c>
      <c r="F127" s="277">
        <v>170.88</v>
      </c>
      <c r="G127" s="203" t="s">
        <v>178</v>
      </c>
      <c r="H127" s="96"/>
      <c r="I127" s="96"/>
      <c r="J127" s="96"/>
      <c r="K127" s="96"/>
      <c r="L127" s="96"/>
      <c r="M127" s="96"/>
      <c r="N127" s="96"/>
      <c r="O127" s="98"/>
      <c r="P127" s="99"/>
    </row>
    <row r="128" spans="1:16" ht="16.5" thickBot="1">
      <c r="A128" s="2"/>
      <c r="B128" s="2"/>
      <c r="C128" s="2"/>
      <c r="D128" s="115"/>
      <c r="E128" s="120"/>
      <c r="F128" s="198"/>
      <c r="G128" s="201"/>
      <c r="H128" s="233" t="s">
        <v>22</v>
      </c>
      <c r="I128" s="234"/>
      <c r="J128" s="234"/>
      <c r="K128" s="234"/>
      <c r="L128" s="234"/>
      <c r="M128" s="235"/>
      <c r="N128" s="202"/>
      <c r="O128" s="199"/>
      <c r="P128" s="99"/>
    </row>
    <row r="129" spans="1:16" ht="15.75">
      <c r="A129" s="174" t="s">
        <v>174</v>
      </c>
      <c r="B129" s="175"/>
      <c r="C129" s="175"/>
      <c r="D129" s="175"/>
      <c r="E129" s="176"/>
      <c r="F129" s="179"/>
      <c r="G129" s="200">
        <v>70</v>
      </c>
      <c r="H129" s="200">
        <v>80</v>
      </c>
      <c r="I129" s="200">
        <v>90</v>
      </c>
      <c r="J129" s="200">
        <v>100</v>
      </c>
      <c r="K129" s="200">
        <v>110</v>
      </c>
      <c r="L129" s="200">
        <v>120</v>
      </c>
      <c r="M129" s="200">
        <v>130</v>
      </c>
      <c r="N129" s="200">
        <v>140</v>
      </c>
      <c r="O129" s="98"/>
      <c r="P129" s="99"/>
    </row>
    <row r="130" spans="1:16" ht="15.75">
      <c r="A130" s="181" t="s">
        <v>176</v>
      </c>
      <c r="B130" s="181">
        <v>8827</v>
      </c>
      <c r="C130" s="181" t="s">
        <v>175</v>
      </c>
      <c r="D130" s="182" t="s">
        <v>134</v>
      </c>
      <c r="E130" s="177">
        <f>F130/2</f>
        <v>71</v>
      </c>
      <c r="F130" s="177">
        <v>142</v>
      </c>
      <c r="G130" s="191"/>
      <c r="H130" s="192"/>
      <c r="I130" s="192"/>
      <c r="J130" s="193"/>
      <c r="K130" s="193"/>
      <c r="L130" s="193"/>
      <c r="M130" s="193"/>
      <c r="N130" s="193"/>
      <c r="O130" s="194">
        <f>SUM(G130:N130)</f>
        <v>0</v>
      </c>
      <c r="P130" s="99">
        <f>O130*E130</f>
        <v>0</v>
      </c>
    </row>
    <row r="131" spans="1:16" ht="15.75">
      <c r="A131" s="178"/>
      <c r="B131" s="178"/>
      <c r="C131" s="178"/>
      <c r="D131" s="178" t="s">
        <v>156</v>
      </c>
      <c r="E131" s="178">
        <f>F131/2</f>
        <v>71</v>
      </c>
      <c r="F131" s="178">
        <v>142</v>
      </c>
      <c r="G131" s="192"/>
      <c r="H131" s="192"/>
      <c r="I131" s="192"/>
      <c r="J131" s="193"/>
      <c r="K131" s="193"/>
      <c r="L131" s="193"/>
      <c r="M131" s="193"/>
      <c r="N131" s="193"/>
      <c r="O131" s="194">
        <f>SUM(G131:N131)</f>
        <v>0</v>
      </c>
      <c r="P131" s="99">
        <f>O131*E131</f>
        <v>0</v>
      </c>
    </row>
    <row r="132" spans="1:16" ht="15.75">
      <c r="A132" s="178"/>
      <c r="B132" s="178"/>
      <c r="C132" s="178"/>
      <c r="D132" s="178" t="s">
        <v>131</v>
      </c>
      <c r="E132" s="178">
        <f>F132/2</f>
        <v>71</v>
      </c>
      <c r="F132" s="178">
        <v>142</v>
      </c>
      <c r="G132" s="192"/>
      <c r="H132" s="192"/>
      <c r="I132" s="192"/>
      <c r="J132" s="193"/>
      <c r="K132" s="193"/>
      <c r="L132" s="193"/>
      <c r="M132" s="193"/>
      <c r="N132" s="193"/>
      <c r="O132" s="194">
        <f>SUM(G132:N132)</f>
        <v>0</v>
      </c>
      <c r="P132" s="99">
        <f>O132*E132</f>
        <v>0</v>
      </c>
    </row>
    <row r="133" spans="1:16" ht="15.75">
      <c r="A133" s="178"/>
      <c r="B133" s="178"/>
      <c r="C133" s="178"/>
      <c r="D133" s="178" t="s">
        <v>136</v>
      </c>
      <c r="E133" s="178">
        <f>F133/2</f>
        <v>71</v>
      </c>
      <c r="F133" s="178">
        <v>142</v>
      </c>
      <c r="G133" s="192"/>
      <c r="H133" s="192"/>
      <c r="I133" s="192"/>
      <c r="J133" s="193"/>
      <c r="K133" s="193"/>
      <c r="L133" s="193"/>
      <c r="M133" s="193"/>
      <c r="N133" s="193"/>
      <c r="O133" s="194">
        <f>SUM(G133:N133)</f>
        <v>0</v>
      </c>
      <c r="P133" s="99">
        <f>O133*E133</f>
        <v>0</v>
      </c>
    </row>
    <row r="134" spans="1:16" ht="16.5" thickBot="1">
      <c r="A134" s="183"/>
      <c r="B134" s="183"/>
      <c r="C134" s="183"/>
      <c r="D134" s="184"/>
      <c r="E134" s="26"/>
      <c r="F134" s="185"/>
      <c r="G134" s="195"/>
      <c r="H134" s="196"/>
      <c r="I134" s="196"/>
      <c r="J134" s="196"/>
      <c r="K134" s="196"/>
      <c r="L134" s="197"/>
      <c r="M134" s="197"/>
      <c r="N134" s="197"/>
      <c r="O134" s="194">
        <f>SUM(G134:N134)</f>
        <v>0</v>
      </c>
      <c r="P134" s="99">
        <f>O134*E134</f>
        <v>0</v>
      </c>
    </row>
    <row r="135" spans="1:16" ht="28.5" customHeight="1" thickBot="1">
      <c r="A135" s="183"/>
      <c r="B135" s="183"/>
      <c r="C135" s="183"/>
      <c r="D135" s="183"/>
      <c r="E135" s="183"/>
      <c r="F135" s="183"/>
      <c r="G135" s="183"/>
      <c r="H135" s="183"/>
      <c r="I135" s="183"/>
      <c r="J135" s="186"/>
      <c r="K135" s="187"/>
      <c r="L135" s="231" t="s">
        <v>154</v>
      </c>
      <c r="M135" s="232"/>
      <c r="N135" s="188"/>
      <c r="O135" s="189">
        <f>SUM(O7:O134)</f>
        <v>0</v>
      </c>
      <c r="P135" s="190">
        <f>SUM(P7:P134)</f>
        <v>0</v>
      </c>
    </row>
  </sheetData>
  <sheetProtection/>
  <mergeCells count="6">
    <mergeCell ref="A6:C6"/>
    <mergeCell ref="L135:M135"/>
    <mergeCell ref="H5:M5"/>
    <mergeCell ref="E2:G2"/>
    <mergeCell ref="A3:K3"/>
    <mergeCell ref="H128:M128"/>
  </mergeCells>
  <hyperlinks>
    <hyperlink ref="A1" r:id="rId1" display="www.gssport.ru"/>
    <hyperlink ref="B1" r:id="rId2" display="www.8848altidute.com"/>
  </hyperlinks>
  <printOptions/>
  <pageMargins left="0.7" right="0.7" top="0.75" bottom="0.75" header="0.3" footer="0.3"/>
  <pageSetup orientation="landscape" paperSize="9" scale="6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="80" zoomScaleNormal="80" zoomScalePageLayoutView="0" workbookViewId="0" topLeftCell="A1">
      <pane xSplit="14" ySplit="5" topLeftCell="O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T12" sqref="T12"/>
    </sheetView>
  </sheetViews>
  <sheetFormatPr defaultColWidth="9.00390625" defaultRowHeight="12.75"/>
  <cols>
    <col min="1" max="1" width="25.50390625" style="0" customWidth="1"/>
    <col min="3" max="3" width="13.125" style="0" customWidth="1"/>
    <col min="4" max="4" width="16.25390625" style="0" customWidth="1"/>
    <col min="5" max="5" width="17.75390625" style="0" customWidth="1"/>
    <col min="13" max="13" width="11.875" style="0" customWidth="1"/>
    <col min="14" max="14" width="13.875" style="0" customWidth="1"/>
  </cols>
  <sheetData>
    <row r="1" spans="1:12" ht="15.75">
      <c r="A1" s="12" t="s">
        <v>9</v>
      </c>
      <c r="B1" s="12" t="s">
        <v>10</v>
      </c>
      <c r="C1" s="3"/>
      <c r="D1" s="3"/>
      <c r="E1" s="13" t="s">
        <v>11</v>
      </c>
      <c r="F1" s="13"/>
      <c r="G1" s="3"/>
      <c r="H1" s="3"/>
      <c r="I1" s="3"/>
      <c r="J1" s="3"/>
      <c r="K1" s="3"/>
      <c r="L1" s="3"/>
    </row>
    <row r="2" spans="1:15" ht="15.75">
      <c r="A2" s="7" t="s">
        <v>140</v>
      </c>
      <c r="B2" s="1"/>
      <c r="C2" s="8" t="s">
        <v>138</v>
      </c>
      <c r="D2" s="4"/>
      <c r="E2" s="218" t="s">
        <v>139</v>
      </c>
      <c r="F2" s="218"/>
      <c r="G2" s="218"/>
      <c r="H2" s="4"/>
      <c r="I2" s="6"/>
      <c r="J2" s="6"/>
      <c r="K2" s="6"/>
      <c r="L2" s="6"/>
      <c r="M2" s="14"/>
      <c r="N2" s="14"/>
      <c r="O2" s="1"/>
    </row>
    <row r="3" spans="1:15" ht="15.75">
      <c r="A3" s="219" t="s">
        <v>15</v>
      </c>
      <c r="B3" s="220"/>
      <c r="C3" s="220"/>
      <c r="D3" s="220"/>
      <c r="E3" s="220"/>
      <c r="F3" s="220"/>
      <c r="G3" s="220"/>
      <c r="H3" s="220"/>
      <c r="I3" s="221"/>
      <c r="J3" s="221"/>
      <c r="K3" s="221"/>
      <c r="L3" s="38"/>
      <c r="M3" s="9" t="s">
        <v>72</v>
      </c>
      <c r="N3" s="14"/>
      <c r="O3" s="1"/>
    </row>
    <row r="4" spans="1:12" ht="10.5" customHeight="1" thickBot="1">
      <c r="A4" s="9"/>
      <c r="B4" s="10"/>
      <c r="C4" s="11"/>
      <c r="D4" s="11"/>
      <c r="E4" s="11"/>
      <c r="F4" s="11"/>
      <c r="G4" s="11"/>
      <c r="H4" s="11"/>
      <c r="I4" s="104"/>
      <c r="J4" s="104"/>
      <c r="K4" s="103"/>
      <c r="L4" s="103"/>
    </row>
    <row r="5" spans="1:14" ht="52.5" customHeight="1" thickBot="1">
      <c r="A5" s="134" t="s">
        <v>16</v>
      </c>
      <c r="B5" s="135" t="s">
        <v>17</v>
      </c>
      <c r="C5" s="135" t="s">
        <v>18</v>
      </c>
      <c r="D5" s="135" t="s">
        <v>19</v>
      </c>
      <c r="E5" s="136" t="s">
        <v>20</v>
      </c>
      <c r="F5" s="137" t="s">
        <v>21</v>
      </c>
      <c r="G5" s="141" t="s">
        <v>14</v>
      </c>
      <c r="H5" s="248" t="s">
        <v>22</v>
      </c>
      <c r="I5" s="249"/>
      <c r="J5" s="249"/>
      <c r="K5" s="249"/>
      <c r="L5" s="250"/>
      <c r="M5" s="142" t="s">
        <v>23</v>
      </c>
      <c r="N5" s="138" t="s">
        <v>24</v>
      </c>
    </row>
    <row r="6" spans="1:14" ht="19.5" thickBot="1">
      <c r="A6" s="139" t="s">
        <v>160</v>
      </c>
      <c r="H6" s="239" t="s">
        <v>161</v>
      </c>
      <c r="I6" s="240"/>
      <c r="J6" s="240"/>
      <c r="K6" s="240"/>
      <c r="L6" s="241"/>
      <c r="M6" s="140"/>
      <c r="N6" s="133"/>
    </row>
    <row r="7" spans="1:14" ht="15.75">
      <c r="A7" s="64" t="s">
        <v>119</v>
      </c>
      <c r="B7" s="30">
        <v>1947</v>
      </c>
      <c r="C7" s="127" t="s">
        <v>7</v>
      </c>
      <c r="D7" s="42" t="s">
        <v>143</v>
      </c>
      <c r="E7" s="37">
        <f aca="true" t="shared" si="0" ref="E7:E24">F7/2</f>
        <v>6.665</v>
      </c>
      <c r="F7" s="90">
        <v>13.33</v>
      </c>
      <c r="G7" s="121" t="s">
        <v>141</v>
      </c>
      <c r="H7" s="242"/>
      <c r="I7" s="243"/>
      <c r="J7" s="243"/>
      <c r="K7" s="243"/>
      <c r="L7" s="244"/>
      <c r="M7" s="130">
        <f aca="true" t="shared" si="1" ref="M7:M32">SUM(H7)</f>
        <v>0</v>
      </c>
      <c r="N7" s="131">
        <f>M7*E7</f>
        <v>0</v>
      </c>
    </row>
    <row r="8" spans="1:14" ht="15.75">
      <c r="A8" s="27"/>
      <c r="B8" s="28"/>
      <c r="C8" s="36"/>
      <c r="D8" s="21" t="s">
        <v>147</v>
      </c>
      <c r="E8" s="26">
        <f t="shared" si="0"/>
        <v>6.665</v>
      </c>
      <c r="F8" s="24">
        <v>13.33</v>
      </c>
      <c r="G8" s="121" t="s">
        <v>141</v>
      </c>
      <c r="H8" s="236"/>
      <c r="I8" s="237"/>
      <c r="J8" s="237"/>
      <c r="K8" s="237"/>
      <c r="L8" s="238"/>
      <c r="M8" s="130">
        <f t="shared" si="1"/>
        <v>0</v>
      </c>
      <c r="N8" s="131">
        <f aca="true" t="shared" si="2" ref="N8:N42">M8*E8</f>
        <v>0</v>
      </c>
    </row>
    <row r="9" spans="1:14" ht="15.75">
      <c r="A9" s="27"/>
      <c r="B9" s="28"/>
      <c r="C9" s="36"/>
      <c r="D9" s="21" t="s">
        <v>131</v>
      </c>
      <c r="E9" s="26">
        <f t="shared" si="0"/>
        <v>6.665</v>
      </c>
      <c r="F9" s="24">
        <v>13.33</v>
      </c>
      <c r="G9" s="121" t="s">
        <v>141</v>
      </c>
      <c r="H9" s="236"/>
      <c r="I9" s="237"/>
      <c r="J9" s="237"/>
      <c r="K9" s="237"/>
      <c r="L9" s="238"/>
      <c r="M9" s="130">
        <f t="shared" si="1"/>
        <v>0</v>
      </c>
      <c r="N9" s="131">
        <f t="shared" si="2"/>
        <v>0</v>
      </c>
    </row>
    <row r="10" spans="1:14" ht="15.75">
      <c r="A10" s="27"/>
      <c r="B10" s="28"/>
      <c r="C10" s="36"/>
      <c r="D10" s="21" t="s">
        <v>132</v>
      </c>
      <c r="E10" s="26">
        <f t="shared" si="0"/>
        <v>6.665</v>
      </c>
      <c r="F10" s="24">
        <v>13.33</v>
      </c>
      <c r="G10" s="121" t="s">
        <v>141</v>
      </c>
      <c r="H10" s="236"/>
      <c r="I10" s="237"/>
      <c r="J10" s="237"/>
      <c r="K10" s="237"/>
      <c r="L10" s="238"/>
      <c r="M10" s="130">
        <f t="shared" si="1"/>
        <v>0</v>
      </c>
      <c r="N10" s="131">
        <f t="shared" si="2"/>
        <v>0</v>
      </c>
    </row>
    <row r="11" spans="1:14" ht="15.75">
      <c r="A11" s="49" t="s">
        <v>120</v>
      </c>
      <c r="B11" s="49">
        <v>1938</v>
      </c>
      <c r="C11" s="127" t="s">
        <v>7</v>
      </c>
      <c r="D11" s="42" t="s">
        <v>147</v>
      </c>
      <c r="E11" s="37">
        <f t="shared" si="0"/>
        <v>12.555</v>
      </c>
      <c r="F11" s="90">
        <v>25.11</v>
      </c>
      <c r="G11" s="121" t="s">
        <v>141</v>
      </c>
      <c r="H11" s="236"/>
      <c r="I11" s="237"/>
      <c r="J11" s="237"/>
      <c r="K11" s="237"/>
      <c r="L11" s="238"/>
      <c r="M11" s="130">
        <f t="shared" si="1"/>
        <v>0</v>
      </c>
      <c r="N11" s="131">
        <f t="shared" si="2"/>
        <v>0</v>
      </c>
    </row>
    <row r="12" spans="1:14" ht="15.75">
      <c r="A12" s="27"/>
      <c r="B12" s="27"/>
      <c r="C12" s="36"/>
      <c r="D12" s="21" t="s">
        <v>131</v>
      </c>
      <c r="E12" s="26">
        <f t="shared" si="0"/>
        <v>12.555</v>
      </c>
      <c r="F12" s="24">
        <v>25.11</v>
      </c>
      <c r="G12" s="121" t="s">
        <v>141</v>
      </c>
      <c r="H12" s="236"/>
      <c r="I12" s="237"/>
      <c r="J12" s="237"/>
      <c r="K12" s="237"/>
      <c r="L12" s="238"/>
      <c r="M12" s="130">
        <f t="shared" si="1"/>
        <v>0</v>
      </c>
      <c r="N12" s="131">
        <f t="shared" si="2"/>
        <v>0</v>
      </c>
    </row>
    <row r="13" spans="1:14" ht="15.75">
      <c r="A13" s="27"/>
      <c r="B13" s="27"/>
      <c r="C13" s="36"/>
      <c r="D13" s="21" t="s">
        <v>134</v>
      </c>
      <c r="E13" s="26">
        <f t="shared" si="0"/>
        <v>12.555</v>
      </c>
      <c r="F13" s="24">
        <v>25.11</v>
      </c>
      <c r="G13" s="121" t="s">
        <v>141</v>
      </c>
      <c r="H13" s="236"/>
      <c r="I13" s="237"/>
      <c r="J13" s="237"/>
      <c r="K13" s="237"/>
      <c r="L13" s="238"/>
      <c r="M13" s="130">
        <f t="shared" si="1"/>
        <v>0</v>
      </c>
      <c r="N13" s="131">
        <f t="shared" si="2"/>
        <v>0</v>
      </c>
    </row>
    <row r="14" spans="1:14" ht="15.75">
      <c r="A14" s="27"/>
      <c r="B14" s="27"/>
      <c r="C14" s="36"/>
      <c r="D14" s="21" t="s">
        <v>133</v>
      </c>
      <c r="E14" s="26">
        <f t="shared" si="0"/>
        <v>12.555</v>
      </c>
      <c r="F14" s="24">
        <v>25.11</v>
      </c>
      <c r="G14" s="121" t="s">
        <v>141</v>
      </c>
      <c r="H14" s="236"/>
      <c r="I14" s="237"/>
      <c r="J14" s="237"/>
      <c r="K14" s="237"/>
      <c r="L14" s="238"/>
      <c r="M14" s="130">
        <f t="shared" si="1"/>
        <v>0</v>
      </c>
      <c r="N14" s="131">
        <f t="shared" si="2"/>
        <v>0</v>
      </c>
    </row>
    <row r="15" spans="1:14" ht="15.75">
      <c r="A15" s="49" t="s">
        <v>121</v>
      </c>
      <c r="B15" s="49">
        <v>1940</v>
      </c>
      <c r="C15" s="127" t="s">
        <v>7</v>
      </c>
      <c r="D15" s="42" t="s">
        <v>131</v>
      </c>
      <c r="E15" s="37">
        <f t="shared" si="0"/>
        <v>14.57</v>
      </c>
      <c r="F15" s="90">
        <v>29.14</v>
      </c>
      <c r="G15" s="121" t="s">
        <v>141</v>
      </c>
      <c r="H15" s="236"/>
      <c r="I15" s="237"/>
      <c r="J15" s="237"/>
      <c r="K15" s="237"/>
      <c r="L15" s="238"/>
      <c r="M15" s="130">
        <f t="shared" si="1"/>
        <v>0</v>
      </c>
      <c r="N15" s="131">
        <f t="shared" si="2"/>
        <v>0</v>
      </c>
    </row>
    <row r="16" spans="1:14" ht="15.75">
      <c r="A16" s="27"/>
      <c r="B16" s="27"/>
      <c r="C16" s="36"/>
      <c r="D16" s="21" t="s">
        <v>149</v>
      </c>
      <c r="E16" s="26">
        <f t="shared" si="0"/>
        <v>14.57</v>
      </c>
      <c r="F16" s="24">
        <v>29.14</v>
      </c>
      <c r="G16" s="121" t="s">
        <v>141</v>
      </c>
      <c r="H16" s="236"/>
      <c r="I16" s="237"/>
      <c r="J16" s="237"/>
      <c r="K16" s="237"/>
      <c r="L16" s="238"/>
      <c r="M16" s="130">
        <f t="shared" si="1"/>
        <v>0</v>
      </c>
      <c r="N16" s="131">
        <f t="shared" si="2"/>
        <v>0</v>
      </c>
    </row>
    <row r="17" spans="1:14" ht="15.75">
      <c r="A17" s="27"/>
      <c r="B17" s="27"/>
      <c r="C17" s="36"/>
      <c r="D17" s="21" t="s">
        <v>132</v>
      </c>
      <c r="E17" s="26">
        <f t="shared" si="0"/>
        <v>14.57</v>
      </c>
      <c r="F17" s="24">
        <v>29.14</v>
      </c>
      <c r="G17" s="121" t="s">
        <v>141</v>
      </c>
      <c r="H17" s="236"/>
      <c r="I17" s="237"/>
      <c r="J17" s="237"/>
      <c r="K17" s="237"/>
      <c r="L17" s="238"/>
      <c r="M17" s="130">
        <f t="shared" si="1"/>
        <v>0</v>
      </c>
      <c r="N17" s="131">
        <f t="shared" si="2"/>
        <v>0</v>
      </c>
    </row>
    <row r="18" spans="1:14" ht="15.75">
      <c r="A18" s="27"/>
      <c r="B18" s="27"/>
      <c r="C18" s="36"/>
      <c r="D18" s="21" t="s">
        <v>142</v>
      </c>
      <c r="E18" s="26">
        <f t="shared" si="0"/>
        <v>14.57</v>
      </c>
      <c r="F18" s="24">
        <v>29.14</v>
      </c>
      <c r="G18" s="121" t="s">
        <v>141</v>
      </c>
      <c r="H18" s="236"/>
      <c r="I18" s="237"/>
      <c r="J18" s="237"/>
      <c r="K18" s="237"/>
      <c r="L18" s="238"/>
      <c r="M18" s="130">
        <f t="shared" si="1"/>
        <v>0</v>
      </c>
      <c r="N18" s="131">
        <f t="shared" si="2"/>
        <v>0</v>
      </c>
    </row>
    <row r="19" spans="1:14" ht="15.75">
      <c r="A19" s="27"/>
      <c r="B19" s="27"/>
      <c r="C19" s="36"/>
      <c r="D19" s="21" t="s">
        <v>156</v>
      </c>
      <c r="E19" s="26">
        <f t="shared" si="0"/>
        <v>14.57</v>
      </c>
      <c r="F19" s="24">
        <v>29.14</v>
      </c>
      <c r="G19" s="121" t="s">
        <v>141</v>
      </c>
      <c r="H19" s="236"/>
      <c r="I19" s="237"/>
      <c r="J19" s="237"/>
      <c r="K19" s="237"/>
      <c r="L19" s="238"/>
      <c r="M19" s="130">
        <f t="shared" si="1"/>
        <v>0</v>
      </c>
      <c r="N19" s="131">
        <f t="shared" si="2"/>
        <v>0</v>
      </c>
    </row>
    <row r="20" spans="1:14" ht="15.75">
      <c r="A20" s="49" t="s">
        <v>122</v>
      </c>
      <c r="B20" s="49">
        <v>1945</v>
      </c>
      <c r="C20" s="127" t="s">
        <v>7</v>
      </c>
      <c r="D20" s="42" t="s">
        <v>150</v>
      </c>
      <c r="E20" s="37">
        <f t="shared" si="0"/>
        <v>12.555</v>
      </c>
      <c r="F20" s="90">
        <v>25.11</v>
      </c>
      <c r="G20" s="121" t="s">
        <v>141</v>
      </c>
      <c r="H20" s="236"/>
      <c r="I20" s="237"/>
      <c r="J20" s="237"/>
      <c r="K20" s="237"/>
      <c r="L20" s="238"/>
      <c r="M20" s="130">
        <f t="shared" si="1"/>
        <v>0</v>
      </c>
      <c r="N20" s="131">
        <f t="shared" si="2"/>
        <v>0</v>
      </c>
    </row>
    <row r="21" spans="1:14" ht="15.75">
      <c r="A21" s="27"/>
      <c r="B21" s="27"/>
      <c r="C21" s="36"/>
      <c r="D21" s="21" t="s">
        <v>149</v>
      </c>
      <c r="E21" s="26">
        <f t="shared" si="0"/>
        <v>12.555</v>
      </c>
      <c r="F21" s="24">
        <v>25.11</v>
      </c>
      <c r="G21" s="121" t="s">
        <v>141</v>
      </c>
      <c r="H21" s="236"/>
      <c r="I21" s="237"/>
      <c r="J21" s="237"/>
      <c r="K21" s="237"/>
      <c r="L21" s="238"/>
      <c r="M21" s="130">
        <f t="shared" si="1"/>
        <v>0</v>
      </c>
      <c r="N21" s="131">
        <f t="shared" si="2"/>
        <v>0</v>
      </c>
    </row>
    <row r="22" spans="1:14" ht="15.75">
      <c r="A22" s="27"/>
      <c r="B22" s="27"/>
      <c r="C22" s="36"/>
      <c r="D22" s="21" t="s">
        <v>132</v>
      </c>
      <c r="E22" s="26">
        <f t="shared" si="0"/>
        <v>12.555</v>
      </c>
      <c r="F22" s="24">
        <v>25.11</v>
      </c>
      <c r="G22" s="121" t="s">
        <v>141</v>
      </c>
      <c r="H22" s="236"/>
      <c r="I22" s="237"/>
      <c r="J22" s="237"/>
      <c r="K22" s="237"/>
      <c r="L22" s="238"/>
      <c r="M22" s="130">
        <f t="shared" si="1"/>
        <v>0</v>
      </c>
      <c r="N22" s="131">
        <f t="shared" si="2"/>
        <v>0</v>
      </c>
    </row>
    <row r="23" spans="1:14" ht="15.75">
      <c r="A23" s="27"/>
      <c r="B23" s="27"/>
      <c r="C23" s="36"/>
      <c r="D23" s="21" t="s">
        <v>133</v>
      </c>
      <c r="E23" s="26">
        <f t="shared" si="0"/>
        <v>12.555</v>
      </c>
      <c r="F23" s="24">
        <v>25.11</v>
      </c>
      <c r="G23" s="121" t="s">
        <v>141</v>
      </c>
      <c r="H23" s="236"/>
      <c r="I23" s="237"/>
      <c r="J23" s="237"/>
      <c r="K23" s="237"/>
      <c r="L23" s="238"/>
      <c r="M23" s="130">
        <f t="shared" si="1"/>
        <v>0</v>
      </c>
      <c r="N23" s="131">
        <f t="shared" si="2"/>
        <v>0</v>
      </c>
    </row>
    <row r="24" spans="1:14" ht="15.75">
      <c r="A24" s="49" t="s">
        <v>123</v>
      </c>
      <c r="B24" s="49">
        <v>1946</v>
      </c>
      <c r="C24" s="127" t="s">
        <v>7</v>
      </c>
      <c r="D24" s="42" t="s">
        <v>136</v>
      </c>
      <c r="E24" s="37">
        <f t="shared" si="0"/>
        <v>8.370000000000001</v>
      </c>
      <c r="F24" s="90">
        <v>16.740000000000002</v>
      </c>
      <c r="G24" s="121" t="s">
        <v>141</v>
      </c>
      <c r="H24" s="236"/>
      <c r="I24" s="237"/>
      <c r="J24" s="237"/>
      <c r="K24" s="237"/>
      <c r="L24" s="238"/>
      <c r="M24" s="130">
        <f t="shared" si="1"/>
        <v>0</v>
      </c>
      <c r="N24" s="131">
        <f t="shared" si="2"/>
        <v>0</v>
      </c>
    </row>
    <row r="25" spans="1:14" ht="15.75">
      <c r="A25" s="27"/>
      <c r="B25" s="27"/>
      <c r="C25" s="36"/>
      <c r="D25" s="21" t="s">
        <v>132</v>
      </c>
      <c r="E25" s="26">
        <f aca="true" t="shared" si="3" ref="E25:E32">F25/2</f>
        <v>8.370000000000001</v>
      </c>
      <c r="F25" s="24">
        <v>16.740000000000002</v>
      </c>
      <c r="G25" s="121" t="s">
        <v>141</v>
      </c>
      <c r="H25" s="236"/>
      <c r="I25" s="237"/>
      <c r="J25" s="237"/>
      <c r="K25" s="237"/>
      <c r="L25" s="238"/>
      <c r="M25" s="130">
        <f t="shared" si="1"/>
        <v>0</v>
      </c>
      <c r="N25" s="131">
        <f t="shared" si="2"/>
        <v>0</v>
      </c>
    </row>
    <row r="26" spans="1:14" ht="15.75">
      <c r="A26" s="27"/>
      <c r="B26" s="27"/>
      <c r="C26" s="36"/>
      <c r="D26" s="21" t="s">
        <v>134</v>
      </c>
      <c r="E26" s="26">
        <f t="shared" si="3"/>
        <v>8.370000000000001</v>
      </c>
      <c r="F26" s="24">
        <v>16.740000000000002</v>
      </c>
      <c r="G26" s="121" t="s">
        <v>141</v>
      </c>
      <c r="H26" s="236"/>
      <c r="I26" s="237"/>
      <c r="J26" s="237"/>
      <c r="K26" s="237"/>
      <c r="L26" s="238"/>
      <c r="M26" s="130">
        <f t="shared" si="1"/>
        <v>0</v>
      </c>
      <c r="N26" s="131">
        <f t="shared" si="2"/>
        <v>0</v>
      </c>
    </row>
    <row r="27" spans="1:14" ht="15.75">
      <c r="A27" s="27"/>
      <c r="B27" s="27"/>
      <c r="C27" s="36"/>
      <c r="D27" s="21" t="s">
        <v>133</v>
      </c>
      <c r="E27" s="26">
        <f t="shared" si="3"/>
        <v>8.370000000000001</v>
      </c>
      <c r="F27" s="24">
        <v>16.740000000000002</v>
      </c>
      <c r="G27" s="121" t="s">
        <v>141</v>
      </c>
      <c r="H27" s="236"/>
      <c r="I27" s="237"/>
      <c r="J27" s="237"/>
      <c r="K27" s="237"/>
      <c r="L27" s="238"/>
      <c r="M27" s="130">
        <f t="shared" si="1"/>
        <v>0</v>
      </c>
      <c r="N27" s="131">
        <f t="shared" si="2"/>
        <v>0</v>
      </c>
    </row>
    <row r="28" spans="1:14" ht="15.75">
      <c r="A28" s="27"/>
      <c r="B28" s="27"/>
      <c r="C28" s="36"/>
      <c r="D28" s="21" t="s">
        <v>145</v>
      </c>
      <c r="E28" s="26">
        <f t="shared" si="3"/>
        <v>8.370000000000001</v>
      </c>
      <c r="F28" s="24">
        <v>16.740000000000002</v>
      </c>
      <c r="G28" s="121" t="s">
        <v>141</v>
      </c>
      <c r="H28" s="236"/>
      <c r="I28" s="237"/>
      <c r="J28" s="237"/>
      <c r="K28" s="237"/>
      <c r="L28" s="238"/>
      <c r="M28" s="130">
        <f t="shared" si="1"/>
        <v>0</v>
      </c>
      <c r="N28" s="131">
        <f t="shared" si="2"/>
        <v>0</v>
      </c>
    </row>
    <row r="29" spans="1:14" ht="15.75">
      <c r="A29" s="27"/>
      <c r="B29" s="27"/>
      <c r="C29" s="36"/>
      <c r="D29" s="21" t="s">
        <v>150</v>
      </c>
      <c r="E29" s="26">
        <f t="shared" si="3"/>
        <v>8.370000000000001</v>
      </c>
      <c r="F29" s="24">
        <v>16.740000000000002</v>
      </c>
      <c r="G29" s="121" t="s">
        <v>141</v>
      </c>
      <c r="H29" s="236"/>
      <c r="I29" s="237"/>
      <c r="J29" s="237"/>
      <c r="K29" s="237"/>
      <c r="L29" s="238"/>
      <c r="M29" s="130">
        <f t="shared" si="1"/>
        <v>0</v>
      </c>
      <c r="N29" s="131">
        <f t="shared" si="2"/>
        <v>0</v>
      </c>
    </row>
    <row r="30" spans="1:14" ht="15.75">
      <c r="A30" s="27"/>
      <c r="B30" s="27"/>
      <c r="C30" s="36"/>
      <c r="D30" s="21" t="s">
        <v>149</v>
      </c>
      <c r="E30" s="26">
        <f t="shared" si="3"/>
        <v>8.370000000000001</v>
      </c>
      <c r="F30" s="24">
        <v>16.740000000000002</v>
      </c>
      <c r="G30" s="121" t="s">
        <v>141</v>
      </c>
      <c r="H30" s="236"/>
      <c r="I30" s="237"/>
      <c r="J30" s="237"/>
      <c r="K30" s="237"/>
      <c r="L30" s="238"/>
      <c r="M30" s="130">
        <f t="shared" si="1"/>
        <v>0</v>
      </c>
      <c r="N30" s="131">
        <f t="shared" si="2"/>
        <v>0</v>
      </c>
    </row>
    <row r="31" spans="1:14" ht="15.75">
      <c r="A31" s="27"/>
      <c r="B31" s="27"/>
      <c r="C31" s="36"/>
      <c r="D31" s="21" t="s">
        <v>144</v>
      </c>
      <c r="E31" s="26">
        <f t="shared" si="3"/>
        <v>8.370000000000001</v>
      </c>
      <c r="F31" s="24">
        <v>16.740000000000002</v>
      </c>
      <c r="G31" s="121" t="s">
        <v>141</v>
      </c>
      <c r="H31" s="236"/>
      <c r="I31" s="237"/>
      <c r="J31" s="237"/>
      <c r="K31" s="237"/>
      <c r="L31" s="238"/>
      <c r="M31" s="130">
        <f t="shared" si="1"/>
        <v>0</v>
      </c>
      <c r="N31" s="131">
        <f t="shared" si="2"/>
        <v>0</v>
      </c>
    </row>
    <row r="32" spans="1:14" ht="16.5" thickBot="1">
      <c r="A32" s="27"/>
      <c r="B32" s="27"/>
      <c r="C32" s="36"/>
      <c r="D32" s="21" t="s">
        <v>156</v>
      </c>
      <c r="E32" s="26">
        <f t="shared" si="3"/>
        <v>8.370000000000001</v>
      </c>
      <c r="F32" s="24">
        <v>16.740000000000002</v>
      </c>
      <c r="G32" s="121" t="s">
        <v>141</v>
      </c>
      <c r="H32" s="245"/>
      <c r="I32" s="246"/>
      <c r="J32" s="246"/>
      <c r="K32" s="246"/>
      <c r="L32" s="247"/>
      <c r="M32" s="130">
        <f t="shared" si="1"/>
        <v>0</v>
      </c>
      <c r="N32" s="131">
        <f t="shared" si="2"/>
        <v>0</v>
      </c>
    </row>
    <row r="33" spans="1:14" ht="16.5" thickBot="1">
      <c r="A33" s="27"/>
      <c r="B33" s="27"/>
      <c r="C33" s="36"/>
      <c r="D33" s="21"/>
      <c r="E33" s="26"/>
      <c r="F33" s="24"/>
      <c r="G33" s="121"/>
      <c r="H33" s="61" t="s">
        <v>25</v>
      </c>
      <c r="I33" s="62" t="s">
        <v>26</v>
      </c>
      <c r="J33" s="62" t="s">
        <v>27</v>
      </c>
      <c r="K33" s="62" t="s">
        <v>28</v>
      </c>
      <c r="L33" s="63" t="s">
        <v>29</v>
      </c>
      <c r="M33" s="143"/>
      <c r="N33" s="131"/>
    </row>
    <row r="34" spans="1:14" ht="16.5" thickBot="1">
      <c r="A34" s="49" t="s">
        <v>124</v>
      </c>
      <c r="B34" s="49">
        <v>1949</v>
      </c>
      <c r="C34" s="127" t="s">
        <v>0</v>
      </c>
      <c r="D34" s="42" t="s">
        <v>131</v>
      </c>
      <c r="E34" s="37">
        <f>F34/2</f>
        <v>13</v>
      </c>
      <c r="F34" s="90">
        <v>26</v>
      </c>
      <c r="G34" s="40" t="s">
        <v>141</v>
      </c>
      <c r="H34" s="128"/>
      <c r="I34" s="128"/>
      <c r="J34" s="128"/>
      <c r="K34" s="128"/>
      <c r="L34" s="128"/>
      <c r="M34" s="130">
        <f>SUM(H34:L34)</f>
        <v>0</v>
      </c>
      <c r="N34" s="131">
        <f t="shared" si="2"/>
        <v>0</v>
      </c>
    </row>
    <row r="35" spans="1:14" ht="16.5" thickBot="1">
      <c r="A35" s="27"/>
      <c r="B35" s="27"/>
      <c r="C35" s="36"/>
      <c r="D35" s="21"/>
      <c r="E35" s="26"/>
      <c r="F35" s="24"/>
      <c r="G35" s="40"/>
      <c r="H35" s="122" t="s">
        <v>162</v>
      </c>
      <c r="I35" s="123" t="s">
        <v>163</v>
      </c>
      <c r="J35" s="123" t="s">
        <v>164</v>
      </c>
      <c r="K35" s="124" t="s">
        <v>165</v>
      </c>
      <c r="L35" s="158"/>
      <c r="M35" s="130"/>
      <c r="N35" s="131">
        <f t="shared" si="2"/>
        <v>0</v>
      </c>
    </row>
    <row r="36" spans="1:14" ht="32.25" thickBot="1">
      <c r="A36" s="49" t="s">
        <v>125</v>
      </c>
      <c r="B36" s="49">
        <v>1951</v>
      </c>
      <c r="C36" s="144" t="s">
        <v>169</v>
      </c>
      <c r="D36" s="42" t="s">
        <v>131</v>
      </c>
      <c r="E36" s="37">
        <f>F36/2</f>
        <v>12.5</v>
      </c>
      <c r="F36" s="90">
        <v>25</v>
      </c>
      <c r="G36" s="40" t="s">
        <v>141</v>
      </c>
      <c r="H36" s="129"/>
      <c r="I36" s="129"/>
      <c r="J36" s="129"/>
      <c r="K36" s="129"/>
      <c r="L36" s="159"/>
      <c r="M36" s="130">
        <f>SUM(H36:K36)</f>
        <v>0</v>
      </c>
      <c r="N36" s="131">
        <f t="shared" si="2"/>
        <v>0</v>
      </c>
    </row>
    <row r="37" spans="1:14" ht="16.5" thickBot="1">
      <c r="A37" s="125"/>
      <c r="B37" s="125"/>
      <c r="C37" s="126"/>
      <c r="D37" s="21"/>
      <c r="E37" s="26"/>
      <c r="F37" s="24"/>
      <c r="G37" s="40"/>
      <c r="H37" s="122" t="s">
        <v>166</v>
      </c>
      <c r="I37" s="123" t="s">
        <v>167</v>
      </c>
      <c r="J37" s="124" t="s">
        <v>168</v>
      </c>
      <c r="K37" s="159"/>
      <c r="L37" s="159"/>
      <c r="M37" s="130"/>
      <c r="N37" s="131">
        <f t="shared" si="2"/>
        <v>0</v>
      </c>
    </row>
    <row r="38" spans="1:14" ht="16.5" thickBot="1">
      <c r="A38" s="49" t="s">
        <v>8</v>
      </c>
      <c r="B38" s="49">
        <v>1950</v>
      </c>
      <c r="C38" s="145" t="s">
        <v>126</v>
      </c>
      <c r="D38" s="42" t="s">
        <v>131</v>
      </c>
      <c r="E38" s="37">
        <f>F38/2</f>
        <v>13</v>
      </c>
      <c r="F38" s="90">
        <v>26</v>
      </c>
      <c r="G38" s="40" t="s">
        <v>141</v>
      </c>
      <c r="H38" s="148"/>
      <c r="I38" s="148"/>
      <c r="J38" s="148"/>
      <c r="K38" s="160"/>
      <c r="L38" s="160"/>
      <c r="M38" s="130">
        <f>SUM(H38:K38)</f>
        <v>0</v>
      </c>
      <c r="N38" s="131">
        <f t="shared" si="2"/>
        <v>0</v>
      </c>
    </row>
    <row r="39" spans="1:14" ht="19.5" thickBot="1">
      <c r="A39" s="27"/>
      <c r="B39" s="27"/>
      <c r="C39" s="132"/>
      <c r="D39" s="21"/>
      <c r="E39" s="26"/>
      <c r="F39" s="24"/>
      <c r="G39" s="121"/>
      <c r="H39" s="254" t="s">
        <v>161</v>
      </c>
      <c r="I39" s="255"/>
      <c r="J39" s="255"/>
      <c r="K39" s="255"/>
      <c r="L39" s="256"/>
      <c r="M39" s="143">
        <f>SUM(H39)</f>
        <v>0</v>
      </c>
      <c r="N39" s="131">
        <f t="shared" si="2"/>
        <v>0</v>
      </c>
    </row>
    <row r="40" spans="1:14" ht="18.75">
      <c r="A40" s="49" t="s">
        <v>127</v>
      </c>
      <c r="B40" s="49">
        <v>1952</v>
      </c>
      <c r="C40" s="146" t="s">
        <v>7</v>
      </c>
      <c r="D40" s="42" t="s">
        <v>131</v>
      </c>
      <c r="E40" s="37">
        <f>F40/2</f>
        <v>64.8</v>
      </c>
      <c r="F40" s="90">
        <v>129.6</v>
      </c>
      <c r="G40" s="121" t="s">
        <v>141</v>
      </c>
      <c r="H40" s="257"/>
      <c r="I40" s="258"/>
      <c r="J40" s="258"/>
      <c r="K40" s="258"/>
      <c r="L40" s="258"/>
      <c r="M40" s="130">
        <f>SUM(H40)</f>
        <v>0</v>
      </c>
      <c r="N40" s="131">
        <f t="shared" si="2"/>
        <v>0</v>
      </c>
    </row>
    <row r="41" spans="1:14" ht="18.75">
      <c r="A41" s="49" t="s">
        <v>128</v>
      </c>
      <c r="B41" s="49">
        <v>1953</v>
      </c>
      <c r="C41" s="146" t="s">
        <v>7</v>
      </c>
      <c r="D41" s="42" t="s">
        <v>131</v>
      </c>
      <c r="E41" s="37">
        <f>F41/2</f>
        <v>25.92</v>
      </c>
      <c r="F41" s="90">
        <v>51.84</v>
      </c>
      <c r="G41" s="121" t="s">
        <v>141</v>
      </c>
      <c r="H41" s="259"/>
      <c r="I41" s="260"/>
      <c r="J41" s="260"/>
      <c r="K41" s="260"/>
      <c r="L41" s="260"/>
      <c r="M41" s="130">
        <f>SUM(H41)</f>
        <v>0</v>
      </c>
      <c r="N41" s="131">
        <f t="shared" si="2"/>
        <v>0</v>
      </c>
    </row>
    <row r="42" spans="1:14" ht="19.5" thickBot="1">
      <c r="A42" s="54" t="s">
        <v>129</v>
      </c>
      <c r="B42" s="147">
        <v>1955</v>
      </c>
      <c r="C42" s="146" t="s">
        <v>7</v>
      </c>
      <c r="D42" s="42" t="s">
        <v>131</v>
      </c>
      <c r="E42" s="37">
        <f>F42/2</f>
        <v>25.92</v>
      </c>
      <c r="F42" s="90">
        <v>51.84</v>
      </c>
      <c r="G42" s="121" t="s">
        <v>141</v>
      </c>
      <c r="H42" s="259"/>
      <c r="I42" s="260"/>
      <c r="J42" s="261"/>
      <c r="K42" s="261"/>
      <c r="L42" s="261"/>
      <c r="M42" s="149">
        <f>SUM(H42)</f>
        <v>0</v>
      </c>
      <c r="N42" s="150">
        <f t="shared" si="2"/>
        <v>0</v>
      </c>
    </row>
    <row r="43" spans="1:14" ht="19.5" thickBot="1">
      <c r="A43" s="153"/>
      <c r="B43" s="154"/>
      <c r="C43" s="153"/>
      <c r="D43" s="153"/>
      <c r="E43" s="155"/>
      <c r="F43" s="156"/>
      <c r="G43" s="153"/>
      <c r="H43" s="157"/>
      <c r="I43" s="157"/>
      <c r="J43" s="251" t="s">
        <v>154</v>
      </c>
      <c r="K43" s="252"/>
      <c r="L43" s="253"/>
      <c r="M43" s="151">
        <f>SUM(M7:M42)</f>
        <v>0</v>
      </c>
      <c r="N43" s="152">
        <f>SUM(N7:N42)</f>
        <v>0</v>
      </c>
    </row>
    <row r="44" spans="1:8" ht="12.75">
      <c r="A44" s="79"/>
      <c r="B44" s="79"/>
      <c r="C44" s="79"/>
      <c r="D44" s="79"/>
      <c r="E44" s="79"/>
      <c r="F44" s="79"/>
      <c r="G44" s="79"/>
      <c r="H44" s="79"/>
    </row>
  </sheetData>
  <sheetProtection/>
  <mergeCells count="35">
    <mergeCell ref="H31:L31"/>
    <mergeCell ref="H32:L32"/>
    <mergeCell ref="H5:L5"/>
    <mergeCell ref="J43:L43"/>
    <mergeCell ref="H39:L39"/>
    <mergeCell ref="H40:L40"/>
    <mergeCell ref="H41:L41"/>
    <mergeCell ref="H42:L42"/>
    <mergeCell ref="H25:L25"/>
    <mergeCell ref="H26:L26"/>
    <mergeCell ref="H27:L27"/>
    <mergeCell ref="H28:L28"/>
    <mergeCell ref="H29:L29"/>
    <mergeCell ref="H30:L30"/>
    <mergeCell ref="H20:L20"/>
    <mergeCell ref="H21:L21"/>
    <mergeCell ref="H22:L22"/>
    <mergeCell ref="H23:L23"/>
    <mergeCell ref="H24:L24"/>
    <mergeCell ref="H11:L11"/>
    <mergeCell ref="H19:L19"/>
    <mergeCell ref="H16:L16"/>
    <mergeCell ref="H17:L17"/>
    <mergeCell ref="H18:L18"/>
    <mergeCell ref="H12:L12"/>
    <mergeCell ref="E2:G2"/>
    <mergeCell ref="A3:K3"/>
    <mergeCell ref="H13:L13"/>
    <mergeCell ref="H14:L14"/>
    <mergeCell ref="H15:L15"/>
    <mergeCell ref="H6:L6"/>
    <mergeCell ref="H7:L7"/>
    <mergeCell ref="H8:L8"/>
    <mergeCell ref="H9:L9"/>
    <mergeCell ref="H10:L10"/>
  </mergeCells>
  <hyperlinks>
    <hyperlink ref="A1" r:id="rId1" display="www.gssport.ru"/>
    <hyperlink ref="B1" r:id="rId2" display="www.8848altidute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F19:K19"/>
  <sheetViews>
    <sheetView zoomScalePageLayoutView="0" workbookViewId="0" topLeftCell="A1">
      <selection activeCell="I20" sqref="I20"/>
    </sheetView>
  </sheetViews>
  <sheetFormatPr defaultColWidth="9.00390625" defaultRowHeight="12.75"/>
  <cols>
    <col min="9" max="9" width="22.75390625" style="0" customWidth="1"/>
  </cols>
  <sheetData>
    <row r="18" ht="13.5" thickBot="1"/>
    <row r="19" spans="6:11" ht="18.75" thickBot="1">
      <c r="F19" s="161"/>
      <c r="G19" s="162"/>
      <c r="H19" s="163" t="s">
        <v>170</v>
      </c>
      <c r="I19" s="164">
        <f>SUM('8848 мужская коллекция'!O130+'8848 женская коллекция'!P138+'8848 детская коллекция'!P135+'8848 аксессуары'!N43)</f>
        <v>0</v>
      </c>
      <c r="J19" s="165" t="s">
        <v>171</v>
      </c>
      <c r="K19" s="166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Åsa</dc:creator>
  <cp:keywords/>
  <dc:description/>
  <cp:lastModifiedBy>Olga</cp:lastModifiedBy>
  <cp:lastPrinted>2018-11-28T14:01:27Z</cp:lastPrinted>
  <dcterms:created xsi:type="dcterms:W3CDTF">2009-11-25T08:18:48Z</dcterms:created>
  <dcterms:modified xsi:type="dcterms:W3CDTF">2018-12-14T12:06:12Z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